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neider\Documents\MYDATA\PERSONAL\SCCA National\SCCA Targa\2017\Scoring\"/>
    </mc:Choice>
  </mc:AlternateContent>
  <bookViews>
    <workbookView xWindow="0" yWindow="0" windowWidth="24000" windowHeight="9735" tabRatio="500"/>
  </bookViews>
  <sheets>
    <sheet name="Master Score Sheet" sheetId="1" r:id="rId1"/>
    <sheet name="Question Cross Sheet" sheetId="3" r:id="rId2"/>
  </sheets>
  <definedNames>
    <definedName name="_xlnm.Print_Area" localSheetId="0">'Master Score Sheet'!$A$1:$AW$46</definedName>
    <definedName name="_xlnm.Print_Titles" localSheetId="0">'Master Score Sheet'!$1:$1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X1" i="1" l="1"/>
  <c r="AV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R53" i="1"/>
  <c r="AQ53" i="1"/>
  <c r="AR52" i="1"/>
  <c r="AQ52" i="1"/>
  <c r="AR51" i="1"/>
  <c r="AQ51" i="1"/>
  <c r="AR50" i="1"/>
  <c r="AQ50" i="1"/>
  <c r="AR49" i="1"/>
  <c r="AQ49" i="1"/>
  <c r="AR48" i="1"/>
  <c r="AQ48" i="1"/>
  <c r="AR47" i="1"/>
  <c r="AQ47" i="1"/>
  <c r="AR46" i="1"/>
  <c r="AQ46" i="1"/>
  <c r="AR45" i="1"/>
  <c r="AQ45" i="1"/>
  <c r="AR44" i="1"/>
  <c r="AQ44" i="1"/>
  <c r="AR43" i="1"/>
  <c r="AQ43" i="1"/>
  <c r="AR42" i="1"/>
  <c r="AQ42" i="1"/>
  <c r="AR41" i="1"/>
  <c r="AQ41" i="1"/>
  <c r="AR40" i="1"/>
  <c r="AQ40" i="1"/>
  <c r="AR39" i="1"/>
  <c r="AQ39" i="1"/>
  <c r="AR38" i="1"/>
  <c r="AQ38" i="1"/>
  <c r="AR37" i="1"/>
  <c r="AQ37" i="1"/>
  <c r="AR36" i="1"/>
  <c r="AQ36" i="1"/>
  <c r="AR35" i="1"/>
  <c r="AQ35" i="1"/>
  <c r="AR34" i="1"/>
  <c r="AQ34" i="1"/>
  <c r="AR33" i="1"/>
  <c r="AQ33" i="1"/>
  <c r="AR32" i="1"/>
  <c r="AQ32" i="1"/>
  <c r="AR31" i="1"/>
  <c r="AQ31" i="1"/>
  <c r="AR30" i="1"/>
  <c r="AQ30" i="1"/>
  <c r="AR29" i="1"/>
  <c r="AQ29" i="1"/>
  <c r="AR28" i="1"/>
  <c r="AQ28" i="1"/>
  <c r="AR27" i="1"/>
  <c r="AQ27" i="1"/>
  <c r="AR26" i="1"/>
  <c r="AQ26" i="1"/>
  <c r="AR25" i="1"/>
  <c r="AQ25" i="1"/>
  <c r="AR24" i="1"/>
  <c r="AQ24" i="1"/>
  <c r="AR23" i="1"/>
  <c r="AQ23" i="1"/>
  <c r="AR22" i="1"/>
  <c r="AQ22" i="1"/>
  <c r="AR21" i="1"/>
  <c r="AQ21" i="1"/>
  <c r="AR20" i="1"/>
  <c r="AQ20" i="1"/>
  <c r="AR19" i="1"/>
  <c r="AQ19" i="1"/>
  <c r="AR18" i="1"/>
  <c r="AQ18" i="1"/>
  <c r="AR17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R4" i="1"/>
  <c r="AQ4" i="1"/>
  <c r="AR3" i="1"/>
  <c r="AQ3" i="1"/>
  <c r="AR2" i="1"/>
  <c r="AQ2" i="1"/>
  <c r="G53" i="3"/>
  <c r="I53" i="3"/>
  <c r="G52" i="3"/>
  <c r="I52" i="3"/>
  <c r="G51" i="3"/>
  <c r="I51" i="3"/>
  <c r="G50" i="3"/>
  <c r="I50" i="3"/>
  <c r="G49" i="3"/>
  <c r="I49" i="3"/>
  <c r="G48" i="3"/>
  <c r="I48" i="3"/>
  <c r="G47" i="3"/>
  <c r="I47" i="3"/>
  <c r="G46" i="3"/>
  <c r="I46" i="3"/>
  <c r="G45" i="3"/>
  <c r="I45" i="3"/>
  <c r="G44" i="3"/>
  <c r="I44" i="3"/>
  <c r="G43" i="3"/>
  <c r="I43" i="3"/>
  <c r="G42" i="3"/>
  <c r="I42" i="3"/>
  <c r="G41" i="3"/>
  <c r="I41" i="3"/>
  <c r="G40" i="3"/>
  <c r="I40" i="3"/>
  <c r="G39" i="3"/>
  <c r="I39" i="3"/>
  <c r="G38" i="3"/>
  <c r="I38" i="3"/>
  <c r="G37" i="3"/>
  <c r="I37" i="3"/>
  <c r="G36" i="3"/>
  <c r="I36" i="3"/>
  <c r="G35" i="3"/>
  <c r="I35" i="3"/>
  <c r="G34" i="3"/>
  <c r="I34" i="3"/>
  <c r="G33" i="3"/>
  <c r="I33" i="3"/>
  <c r="G32" i="3"/>
  <c r="I32" i="3"/>
  <c r="G31" i="3"/>
  <c r="I31" i="3"/>
  <c r="G30" i="3"/>
  <c r="I30" i="3"/>
  <c r="G29" i="3"/>
  <c r="I29" i="3"/>
  <c r="G28" i="3"/>
  <c r="I28" i="3"/>
  <c r="G27" i="3"/>
  <c r="I27" i="3"/>
  <c r="G26" i="3"/>
  <c r="I26" i="3"/>
  <c r="G25" i="3"/>
  <c r="I25" i="3"/>
  <c r="G24" i="3"/>
  <c r="I24" i="3"/>
  <c r="G23" i="3"/>
  <c r="I23" i="3"/>
  <c r="G22" i="3"/>
  <c r="I22" i="3"/>
  <c r="G21" i="3"/>
  <c r="I21" i="3"/>
  <c r="G20" i="3"/>
  <c r="I20" i="3"/>
  <c r="G19" i="3"/>
  <c r="I19" i="3"/>
  <c r="G18" i="3"/>
  <c r="I18" i="3"/>
  <c r="G17" i="3"/>
  <c r="I17" i="3"/>
  <c r="G16" i="3"/>
  <c r="I16" i="3"/>
  <c r="G15" i="3"/>
  <c r="I15" i="3"/>
  <c r="G14" i="3"/>
  <c r="I14" i="3"/>
  <c r="G13" i="3"/>
  <c r="I13" i="3"/>
  <c r="G12" i="3"/>
  <c r="I12" i="3"/>
  <c r="G11" i="3"/>
  <c r="I11" i="3"/>
  <c r="G10" i="3"/>
  <c r="I10" i="3"/>
  <c r="G9" i="3"/>
  <c r="I9" i="3"/>
  <c r="G8" i="3"/>
  <c r="I8" i="3"/>
  <c r="G7" i="3"/>
  <c r="I7" i="3"/>
  <c r="G6" i="3"/>
  <c r="I6" i="3"/>
  <c r="G5" i="3"/>
  <c r="I5" i="3"/>
  <c r="G4" i="3"/>
  <c r="I4" i="3"/>
  <c r="G3" i="3"/>
  <c r="I3" i="3"/>
  <c r="G2" i="3"/>
  <c r="I2" i="3"/>
  <c r="AT35" i="1"/>
  <c r="AT53" i="1"/>
  <c r="AT52" i="1"/>
  <c r="AT31" i="1"/>
  <c r="AT6" i="1"/>
  <c r="AT46" i="1"/>
  <c r="AT24" i="1"/>
  <c r="AT2" i="1"/>
  <c r="AT51" i="1"/>
  <c r="AT45" i="1"/>
  <c r="AT9" i="1"/>
  <c r="AT12" i="1"/>
  <c r="AT32" i="1"/>
  <c r="AT40" i="1"/>
  <c r="AT8" i="1"/>
  <c r="AT39" i="1"/>
  <c r="AT20" i="1"/>
  <c r="AT30" i="1"/>
  <c r="AT19" i="1"/>
  <c r="AT50" i="1"/>
  <c r="AT49" i="1"/>
  <c r="AT42" i="1"/>
  <c r="AT27" i="1"/>
  <c r="AT21" i="1"/>
  <c r="AT11" i="1"/>
  <c r="AT34" i="1"/>
  <c r="AT37" i="1"/>
  <c r="AT26" i="1"/>
  <c r="AT5" i="1"/>
  <c r="AT14" i="1"/>
  <c r="AT22" i="1"/>
  <c r="AT17" i="1"/>
  <c r="AT15" i="1"/>
  <c r="AT16" i="1"/>
  <c r="AT13" i="1"/>
  <c r="AT48" i="1"/>
  <c r="AT43" i="1"/>
  <c r="AT47" i="1"/>
  <c r="AT7" i="1"/>
  <c r="AT41" i="1"/>
  <c r="AT36" i="1"/>
  <c r="AT44" i="1"/>
  <c r="AT29" i="1"/>
  <c r="AT4" i="1"/>
  <c r="AT33" i="1"/>
  <c r="AT3" i="1"/>
  <c r="AT38" i="1"/>
  <c r="AT23" i="1"/>
  <c r="AT25" i="1"/>
  <c r="AT10" i="1"/>
  <c r="AT28" i="1"/>
  <c r="AT18" i="1"/>
</calcChain>
</file>

<file path=xl/sharedStrings.xml><?xml version="1.0" encoding="utf-8"?>
<sst xmlns="http://schemas.openxmlformats.org/spreadsheetml/2006/main" count="751" uniqueCount="520">
  <si>
    <t>Co Driver</t>
  </si>
  <si>
    <t>Number</t>
  </si>
  <si>
    <t>First Name</t>
  </si>
  <si>
    <t>Last Name</t>
  </si>
  <si>
    <t>Phone</t>
  </si>
  <si>
    <t>Phone Number</t>
  </si>
  <si>
    <t>Team Name</t>
  </si>
  <si>
    <t>Manufacturer</t>
  </si>
  <si>
    <t>Model</t>
  </si>
  <si>
    <t>Year</t>
  </si>
  <si>
    <t>Vehicle Weight</t>
  </si>
  <si>
    <t>Car Color</t>
  </si>
  <si>
    <t>Fuel Name/Octane</t>
  </si>
  <si>
    <t>Fuel Approx. Total Usage (Gal.)</t>
  </si>
  <si>
    <t>Gcr Page Number</t>
  </si>
  <si>
    <t>Homologation</t>
  </si>
  <si>
    <t>Base Weight</t>
  </si>
  <si>
    <t>Vin Number</t>
  </si>
  <si>
    <t>Engine Make</t>
  </si>
  <si>
    <t>Engine Displacement</t>
  </si>
  <si>
    <t>Engine Displacement Measurement</t>
  </si>
  <si>
    <t>Tires</t>
  </si>
  <si>
    <t>Sponsors</t>
  </si>
  <si>
    <t>Weight Modifier 1</t>
  </si>
  <si>
    <t>Weight Modifier Description 1</t>
  </si>
  <si>
    <t>Weight Modifier 2</t>
  </si>
  <si>
    <t>Weight Modifier Description 2</t>
  </si>
  <si>
    <t>Weight Modifier 3</t>
  </si>
  <si>
    <t>Weight Modifier Description 3</t>
  </si>
  <si>
    <t>Transponder Number</t>
  </si>
  <si>
    <t>Logbook Number</t>
  </si>
  <si>
    <t>Touring 1</t>
  </si>
  <si>
    <t>Randall</t>
  </si>
  <si>
    <t>Prince</t>
  </si>
  <si>
    <t>(404)697-0227</t>
  </si>
  <si>
    <t>randallprince@gmail.com</t>
  </si>
  <si>
    <t>BMW</t>
  </si>
  <si>
    <t>328is</t>
  </si>
  <si>
    <t>White</t>
  </si>
  <si>
    <t>CC</t>
  </si>
  <si>
    <t>Bridgestone</t>
  </si>
  <si>
    <t>Stock 1</t>
  </si>
  <si>
    <t>Kenzie Grumbles</t>
  </si>
  <si>
    <t>Mike</t>
  </si>
  <si>
    <t>Grumbles</t>
  </si>
  <si>
    <t>mike@mikegrumbles.com</t>
  </si>
  <si>
    <t>M3 Convertible</t>
  </si>
  <si>
    <t>Dr. Alyce S Culpepper</t>
  </si>
  <si>
    <t>Martin</t>
  </si>
  <si>
    <t>Culpepper</t>
  </si>
  <si>
    <t>(954)587-3060</t>
  </si>
  <si>
    <t>miatachamp@aol.com</t>
  </si>
  <si>
    <t>Pepper's</t>
  </si>
  <si>
    <t>Ford</t>
  </si>
  <si>
    <t>Focus 5-Door</t>
  </si>
  <si>
    <t>Pepper's WINE &amp; SPIRITS Naples FL.</t>
  </si>
  <si>
    <t>Laura Jean Johnson</t>
  </si>
  <si>
    <t>Don</t>
  </si>
  <si>
    <t>Johnson</t>
  </si>
  <si>
    <t>re@buccaneerregion.com</t>
  </si>
  <si>
    <t>Team ARRGH!</t>
  </si>
  <si>
    <t>Honda</t>
  </si>
  <si>
    <t>S2000</t>
  </si>
  <si>
    <t>Bridgestone RE71R</t>
  </si>
  <si>
    <t>Stock 3</t>
  </si>
  <si>
    <t>Darrell Howard</t>
  </si>
  <si>
    <t>Kahn</t>
  </si>
  <si>
    <t>Howard</t>
  </si>
  <si>
    <t>(678)481-4150</t>
  </si>
  <si>
    <t>gtg463q@gmail.com</t>
  </si>
  <si>
    <t>Subaru</t>
  </si>
  <si>
    <t>BRZ</t>
  </si>
  <si>
    <t>Lantz Jennifer</t>
  </si>
  <si>
    <t>Matt</t>
  </si>
  <si>
    <t>Lantz</t>
  </si>
  <si>
    <t>mlformula95@yahoo.com</t>
  </si>
  <si>
    <t>T'aint your mom's race team</t>
  </si>
  <si>
    <t>Mazda</t>
  </si>
  <si>
    <t>MX-5 Miata</t>
  </si>
  <si>
    <t>Continental DW</t>
  </si>
  <si>
    <t>Kentucky Hunter Jumper Association</t>
  </si>
  <si>
    <t>Intermediate</t>
  </si>
  <si>
    <t>Stefka Petkova</t>
  </si>
  <si>
    <t>Daniel</t>
  </si>
  <si>
    <t>Driscoll</t>
  </si>
  <si>
    <t>dorsai3d@gmail.com</t>
  </si>
  <si>
    <t>Z4 3.0si Coupe</t>
  </si>
  <si>
    <t>Michelin Pilot Super Sport</t>
  </si>
  <si>
    <t>Steven Duckworth</t>
  </si>
  <si>
    <t>Andrea</t>
  </si>
  <si>
    <t>Albin</t>
  </si>
  <si>
    <t>aalbin@scca.com</t>
  </si>
  <si>
    <t>Scion</t>
  </si>
  <si>
    <t>FR-S</t>
  </si>
  <si>
    <t>Roger McDaniels</t>
  </si>
  <si>
    <t>Robert</t>
  </si>
  <si>
    <t>McDaniels</t>
  </si>
  <si>
    <t>678-982-3145</t>
  </si>
  <si>
    <t>robert.mcdaniels@comcast.net</t>
  </si>
  <si>
    <t>Duff Beer Racing</t>
  </si>
  <si>
    <t>Civic Sedan</t>
  </si>
  <si>
    <t>Kumho</t>
  </si>
  <si>
    <t>CarolinaHondas.com</t>
  </si>
  <si>
    <t>Stock 2</t>
  </si>
  <si>
    <t>Aditya Jaswant Madhavan</t>
  </si>
  <si>
    <t>James</t>
  </si>
  <si>
    <t>Rodatus</t>
  </si>
  <si>
    <t>(757)513-0266</t>
  </si>
  <si>
    <t>jamesrodatus@gmail.com</t>
  </si>
  <si>
    <t>Final Fantasy Mk7</t>
  </si>
  <si>
    <t>Volkswagen</t>
  </si>
  <si>
    <t>GTI 4-Door</t>
  </si>
  <si>
    <t>Unknown</t>
  </si>
  <si>
    <t>Reels and Wheels Podcast</t>
  </si>
  <si>
    <t>Super Production</t>
  </si>
  <si>
    <t>david richie</t>
  </si>
  <si>
    <t>Eric</t>
  </si>
  <si>
    <t>Siegenthaler</t>
  </si>
  <si>
    <t>(814)571-1854</t>
  </si>
  <si>
    <t>ers5009@gmail.com</t>
  </si>
  <si>
    <t>Max Racing</t>
  </si>
  <si>
    <t>Mich</t>
  </si>
  <si>
    <t>Taking applicants</t>
  </si>
  <si>
    <t>Michael Jones</t>
  </si>
  <si>
    <t>Justin</t>
  </si>
  <si>
    <t>Arnette</t>
  </si>
  <si>
    <t>(910)352-5552</t>
  </si>
  <si>
    <t>t_ace@hotmail.com</t>
  </si>
  <si>
    <t>The Three Amigos!</t>
  </si>
  <si>
    <t>Stanley Pendergraft</t>
  </si>
  <si>
    <t>Harold</t>
  </si>
  <si>
    <t>Seagle</t>
  </si>
  <si>
    <t>haroldseagle@charter.net</t>
  </si>
  <si>
    <t>Sea Eagle Racing</t>
  </si>
  <si>
    <t>Porsche</t>
  </si>
  <si>
    <t>911SC Targa</t>
  </si>
  <si>
    <t>Toyo RA-1 225X45X16 / 245X45X16</t>
  </si>
  <si>
    <t>Porsche Asheville/AGP, Asheville</t>
  </si>
  <si>
    <t>SE766</t>
  </si>
  <si>
    <t>Rebecca Turrell</t>
  </si>
  <si>
    <t>Mark</t>
  </si>
  <si>
    <t>Baruth</t>
  </si>
  <si>
    <t>mark.baruth@gmail.com</t>
  </si>
  <si>
    <t>Road &amp; Track</t>
  </si>
  <si>
    <t>Civic Type R</t>
  </si>
  <si>
    <t>Continental</t>
  </si>
  <si>
    <t>Roger Sell</t>
  </si>
  <si>
    <t>John</t>
  </si>
  <si>
    <t>Tremblay</t>
  </si>
  <si>
    <t>(407)851-2372</t>
  </si>
  <si>
    <t>fiatracer17@aol.com</t>
  </si>
  <si>
    <t>TSB Racing</t>
  </si>
  <si>
    <t>Focus ST</t>
  </si>
  <si>
    <t>Hankook Ventus rs3</t>
  </si>
  <si>
    <t>Anthony Dale Prescott</t>
  </si>
  <si>
    <t>Andy</t>
  </si>
  <si>
    <t>Prescott</t>
  </si>
  <si>
    <t>the.aprescott@gmail.com</t>
  </si>
  <si>
    <t>Shut up and ride</t>
  </si>
  <si>
    <t>Mitsubishi</t>
  </si>
  <si>
    <t>Lancer Evolution</t>
  </si>
  <si>
    <t>Maxis</t>
  </si>
  <si>
    <t>Brittoni Duty</t>
  </si>
  <si>
    <t>Duty</t>
  </si>
  <si>
    <t>johnduty2@hotmail.com</t>
  </si>
  <si>
    <t>Grocery Getterz</t>
  </si>
  <si>
    <t>Pontiac</t>
  </si>
  <si>
    <t>G8 GXP</t>
  </si>
  <si>
    <t>Matt Parson</t>
  </si>
  <si>
    <t>Bruce</t>
  </si>
  <si>
    <t>Wesley</t>
  </si>
  <si>
    <t>(724)662-0293</t>
  </si>
  <si>
    <t>wesley155@verizon.net</t>
  </si>
  <si>
    <t>Corvette</t>
  </si>
  <si>
    <t>Coupe</t>
  </si>
  <si>
    <t>Chevrolet</t>
  </si>
  <si>
    <t>My Wallet inc</t>
  </si>
  <si>
    <t>Eric Michael Miller</t>
  </si>
  <si>
    <t>Michael</t>
  </si>
  <si>
    <t>Miller</t>
  </si>
  <si>
    <t>mikesmiller2@gmail.com</t>
  </si>
  <si>
    <t>Miller Time</t>
  </si>
  <si>
    <t>Z06</t>
  </si>
  <si>
    <t>Juile Lier</t>
  </si>
  <si>
    <t>Peter</t>
  </si>
  <si>
    <t>Lier</t>
  </si>
  <si>
    <t>(772)473-2001</t>
  </si>
  <si>
    <t>blkgt3@yahoo.com</t>
  </si>
  <si>
    <t>Team Q Tip</t>
  </si>
  <si>
    <t>Shelby GT350 Mustang</t>
  </si>
  <si>
    <t>Touring 2</t>
  </si>
  <si>
    <t>Eric Ferris</t>
  </si>
  <si>
    <t>Katie</t>
  </si>
  <si>
    <t>Ferris</t>
  </si>
  <si>
    <t>dogdayz1215@gmail.com</t>
  </si>
  <si>
    <t>Miata</t>
  </si>
  <si>
    <t xml:space="preserve">Yokohoma </t>
  </si>
  <si>
    <t>kevin free</t>
  </si>
  <si>
    <t>Brian</t>
  </si>
  <si>
    <t>Katz</t>
  </si>
  <si>
    <t>423-385-9735</t>
  </si>
  <si>
    <t>bakatz42@gmail.com</t>
  </si>
  <si>
    <t>Team Bandit</t>
  </si>
  <si>
    <t>Corvette C6 Coupe</t>
  </si>
  <si>
    <t>Richard Gonzalez Rodriguez</t>
  </si>
  <si>
    <t>Derek</t>
  </si>
  <si>
    <t>Greene</t>
  </si>
  <si>
    <t>(678)882-5509</t>
  </si>
  <si>
    <t>derekagreene@gmail.com</t>
  </si>
  <si>
    <t>Speedy and Gonzalez</t>
  </si>
  <si>
    <t>Novice Experience</t>
  </si>
  <si>
    <t>Richard L Beattie Jr</t>
  </si>
  <si>
    <t>John A.</t>
  </si>
  <si>
    <t>Laslo</t>
  </si>
  <si>
    <t>(412)653-6910</t>
  </si>
  <si>
    <t>lasloja@gmail.com</t>
  </si>
  <si>
    <t>924S</t>
  </si>
  <si>
    <t>Daniel Craig Profitt</t>
  </si>
  <si>
    <t>Joe</t>
  </si>
  <si>
    <t>Eglseder</t>
  </si>
  <si>
    <t>jeglseder99@gmail.com</t>
  </si>
  <si>
    <t>Bad Ass Rabbit Racing</t>
  </si>
  <si>
    <t>Tim Joseph Gallagher MD</t>
  </si>
  <si>
    <t>Jay</t>
  </si>
  <si>
    <t>Maveety</t>
  </si>
  <si>
    <t>(828)628-0840</t>
  </si>
  <si>
    <t>maveety@charter.net</t>
  </si>
  <si>
    <t>Scuderia Mezzo Veloce</t>
  </si>
  <si>
    <t>Alfa Romeo</t>
  </si>
  <si>
    <t>4C Launch Edition</t>
  </si>
  <si>
    <t>Pirelli PZero AR</t>
  </si>
  <si>
    <t>Christopher Cody Meeks</t>
  </si>
  <si>
    <t>Dustin</t>
  </si>
  <si>
    <t>Stevenson</t>
  </si>
  <si>
    <t>(478)227-9449</t>
  </si>
  <si>
    <t>Dustin.Stevenson@gmail.com</t>
  </si>
  <si>
    <t>Team Still Plays With Cars</t>
  </si>
  <si>
    <t>Z4 M Coupe</t>
  </si>
  <si>
    <t>Michelin</t>
  </si>
  <si>
    <t>Laura Young</t>
  </si>
  <si>
    <t>Young</t>
  </si>
  <si>
    <t>865 691 2079</t>
  </si>
  <si>
    <t>john.young3210@gmail.com</t>
  </si>
  <si>
    <t>Corvette Coupe</t>
  </si>
  <si>
    <t>Michelle Porter</t>
  </si>
  <si>
    <t>Herman</t>
  </si>
  <si>
    <t>Porter</t>
  </si>
  <si>
    <t>(843)214-0291</t>
  </si>
  <si>
    <t>hporter61@gmail.com</t>
  </si>
  <si>
    <t>Slo Motion</t>
  </si>
  <si>
    <t>Benjamin Hardiman</t>
  </si>
  <si>
    <t>Rodney</t>
  </si>
  <si>
    <t>Hardiman</t>
  </si>
  <si>
    <t>rhardiman@gmail.com</t>
  </si>
  <si>
    <t>Team Mousetang</t>
  </si>
  <si>
    <t>Mustang Fastback</t>
  </si>
  <si>
    <t>Kirk Racing/Fastech Motorsports</t>
  </si>
  <si>
    <t>Linda Connarn</t>
  </si>
  <si>
    <t>Terry</t>
  </si>
  <si>
    <t>Connarn</t>
  </si>
  <si>
    <t>TCONNARN@GMAIL.COM</t>
  </si>
  <si>
    <t>Team Connarn</t>
  </si>
  <si>
    <t>911 Carrera Coupe</t>
  </si>
  <si>
    <t>Christopher Lin</t>
  </si>
  <si>
    <t>William</t>
  </si>
  <si>
    <t>Gravely</t>
  </si>
  <si>
    <t>(252)402-8389</t>
  </si>
  <si>
    <t>knfeparty@gmail.com</t>
  </si>
  <si>
    <t>Pratt Stars</t>
  </si>
  <si>
    <t>M5</t>
  </si>
  <si>
    <t>Spectro Racing</t>
  </si>
  <si>
    <t>Steve James Hyde</t>
  </si>
  <si>
    <t>Thomas</t>
  </si>
  <si>
    <t>Burt</t>
  </si>
  <si>
    <t>(239)850-3721</t>
  </si>
  <si>
    <t>tomburt@me.com</t>
  </si>
  <si>
    <t>Skunk Ape Racing</t>
  </si>
  <si>
    <t>Maserati</t>
  </si>
  <si>
    <t>GranSport</t>
  </si>
  <si>
    <t>Ferrari</t>
  </si>
  <si>
    <t>Pirelli Zero Nero GT</t>
  </si>
  <si>
    <t>SkunkApeRacing Safecraft Restraints</t>
  </si>
  <si>
    <t>Wayne Lauzon</t>
  </si>
  <si>
    <t>Lauzon</t>
  </si>
  <si>
    <t>pwlauzon56@gmail.com</t>
  </si>
  <si>
    <t>General</t>
  </si>
  <si>
    <t>Jeffrey Spangler</t>
  </si>
  <si>
    <t>Scott</t>
  </si>
  <si>
    <t>Willoughby</t>
  </si>
  <si>
    <t>678-524-5079</t>
  </si>
  <si>
    <t>scottw58@outlook.com</t>
  </si>
  <si>
    <t>Nissan</t>
  </si>
  <si>
    <t>Sentra SE-R</t>
  </si>
  <si>
    <t>Toyo</t>
  </si>
  <si>
    <t>Amy Dell Aquila</t>
  </si>
  <si>
    <t>Carmine</t>
  </si>
  <si>
    <t>Dell Aquila</t>
  </si>
  <si>
    <t>(516)848-0939</t>
  </si>
  <si>
    <t>cdellaquila@gmail.com</t>
  </si>
  <si>
    <t xml:space="preserve">Hocus Focus </t>
  </si>
  <si>
    <t>Focus RS</t>
  </si>
  <si>
    <t>toyo</t>
  </si>
  <si>
    <t>none</t>
  </si>
  <si>
    <t>Laura Kearney</t>
  </si>
  <si>
    <t>Gerald</t>
  </si>
  <si>
    <t>Kearney</t>
  </si>
  <si>
    <t>423-735-9526</t>
  </si>
  <si>
    <t>jerrylaura.kearney@gmail.com</t>
  </si>
  <si>
    <t>Idle Threat</t>
  </si>
  <si>
    <t>Nexen</t>
  </si>
  <si>
    <t>Family Auto Care</t>
  </si>
  <si>
    <t>John Roeder</t>
  </si>
  <si>
    <t>Casey</t>
  </si>
  <si>
    <t>Henry</t>
  </si>
  <si>
    <t>caseyahenry@gmail.com</t>
  </si>
  <si>
    <t>Bridgestone RE-71R</t>
  </si>
  <si>
    <t>Brandon Fowler</t>
  </si>
  <si>
    <t>Shawn</t>
  </si>
  <si>
    <t>South</t>
  </si>
  <si>
    <t>shawn@ratbert.org</t>
  </si>
  <si>
    <t>Volvo</t>
  </si>
  <si>
    <t>V60 Polestar</t>
  </si>
  <si>
    <t>Michelen Pilot SS</t>
  </si>
  <si>
    <t>Unlimited</t>
  </si>
  <si>
    <t>Adrienne Baughman</t>
  </si>
  <si>
    <t>Bryan</t>
  </si>
  <si>
    <t>Baughman</t>
  </si>
  <si>
    <t>bryan.a.baughman@gmail.com</t>
  </si>
  <si>
    <t>A+B=C Ya</t>
  </si>
  <si>
    <t>Mercedes-Benz</t>
  </si>
  <si>
    <t>CLK350 Cabriolet</t>
  </si>
  <si>
    <t>Charley Baruth</t>
  </si>
  <si>
    <t>Jack</t>
  </si>
  <si>
    <t>(614)314-3925</t>
  </si>
  <si>
    <t>jbaruth@gmail.com</t>
  </si>
  <si>
    <t>Albany Autoworks</t>
  </si>
  <si>
    <t>Ashley Madison/Nathan's Hot Dogs</t>
  </si>
  <si>
    <t>Karl Rickert</t>
  </si>
  <si>
    <t>Flanagan</t>
  </si>
  <si>
    <t>(423)309-7208</t>
  </si>
  <si>
    <t>bmwjunky@yahoo.com</t>
  </si>
  <si>
    <t>BaconSpeed Racing</t>
  </si>
  <si>
    <t>M3 Coupe</t>
  </si>
  <si>
    <t>BFGoodrich</t>
  </si>
  <si>
    <t>Fastech Motorsports, APEX wheels</t>
  </si>
  <si>
    <t>Zac Sitzberger</t>
  </si>
  <si>
    <t>Cheaney</t>
  </si>
  <si>
    <t>813-210-1509</t>
  </si>
  <si>
    <t>briancheaney@me.com</t>
  </si>
  <si>
    <t>Wubba Lubba Dub Dub</t>
  </si>
  <si>
    <t>Acura</t>
  </si>
  <si>
    <t>Ariel</t>
  </si>
  <si>
    <t>ReplayMuseum.org | OneBrand.us</t>
  </si>
  <si>
    <t>Jennifer Mills</t>
  </si>
  <si>
    <t>Laura</t>
  </si>
  <si>
    <t>Adams</t>
  </si>
  <si>
    <t>(571)245-1141</t>
  </si>
  <si>
    <t>adams.le11@gmail.com</t>
  </si>
  <si>
    <t>Hottie Wheels</t>
  </si>
  <si>
    <t>Civic Si Hatchback</t>
  </si>
  <si>
    <t>Rubber</t>
  </si>
  <si>
    <t>PHILLIP James Eastmead</t>
  </si>
  <si>
    <t>james</t>
  </si>
  <si>
    <t>strowd</t>
  </si>
  <si>
    <t>704-779-6438</t>
  </si>
  <si>
    <t>jws@aebn.net</t>
  </si>
  <si>
    <t>Totally M3NTAL</t>
  </si>
  <si>
    <t>Carla Thompson</t>
  </si>
  <si>
    <t>Thompson</t>
  </si>
  <si>
    <t>catbob3@gmail.com</t>
  </si>
  <si>
    <t>Bobcat</t>
  </si>
  <si>
    <t>Boxster</t>
  </si>
  <si>
    <t>Michelin Pilot Sport</t>
  </si>
  <si>
    <t>Blair D Deffenbaugh</t>
  </si>
  <si>
    <t>Deffenbaugh</t>
  </si>
  <si>
    <t>(919)612-5667</t>
  </si>
  <si>
    <t>justin.deffenbaugh@gmail.com</t>
  </si>
  <si>
    <t>Outrun Motorsports</t>
  </si>
  <si>
    <t>Integra GS-R</t>
  </si>
  <si>
    <t>Class</t>
  </si>
  <si>
    <t>Primary Email</t>
  </si>
  <si>
    <t>Co-Driver Email</t>
  </si>
  <si>
    <t>chkltcow@gmail.com</t>
  </si>
  <si>
    <t>Camaro</t>
  </si>
  <si>
    <t>EVO</t>
  </si>
  <si>
    <t>Nicholas</t>
  </si>
  <si>
    <t>Zach</t>
  </si>
  <si>
    <t>Kyle</t>
  </si>
  <si>
    <t>Bartik</t>
  </si>
  <si>
    <t>Strowd</t>
  </si>
  <si>
    <t>Updegrove</t>
  </si>
  <si>
    <t>Jacob White</t>
  </si>
  <si>
    <t>(931)260-3639</t>
  </si>
  <si>
    <t>nick007bartik@yahoo.com</t>
  </si>
  <si>
    <t>135i Coupe</t>
  </si>
  <si>
    <t>Rob Ruska</t>
  </si>
  <si>
    <t>(704)726-6013</t>
  </si>
  <si>
    <t>zstrowd@gmail.com</t>
  </si>
  <si>
    <t>4th Place Friendzone</t>
  </si>
  <si>
    <t>Monkey Paw</t>
  </si>
  <si>
    <t>Christina Lambright</t>
  </si>
  <si>
    <t>(404)824-3754</t>
  </si>
  <si>
    <t>kgutsb@aol.com</t>
  </si>
  <si>
    <t xml:space="preserve">John </t>
  </si>
  <si>
    <t>Hunter</t>
  </si>
  <si>
    <t>Gregory Verhovshek</t>
  </si>
  <si>
    <t>Exomotive</t>
  </si>
  <si>
    <t>Exocet</t>
  </si>
  <si>
    <t>Jason</t>
  </si>
  <si>
    <t>Owens</t>
  </si>
  <si>
    <t>Randy Pobst</t>
  </si>
  <si>
    <t>(229)809-7877</t>
  </si>
  <si>
    <t>jloracing@gmail.com</t>
  </si>
  <si>
    <t>Team #ProjectTurbo4</t>
  </si>
  <si>
    <t>Team BYOG</t>
  </si>
  <si>
    <t>Team Big Plaid Voodoo Daddy</t>
  </si>
  <si>
    <t>Swedish Meatballs</t>
  </si>
  <si>
    <t>Lauzon Racing</t>
  </si>
  <si>
    <t>Stranger Danger</t>
  </si>
  <si>
    <t>Shake-N-Bake</t>
  </si>
  <si>
    <t>Team Don't Wad The C7</t>
  </si>
  <si>
    <t>Black for the Gold</t>
  </si>
  <si>
    <t>rlbarchitect@gmail.com</t>
  </si>
  <si>
    <t>Team Princess</t>
  </si>
  <si>
    <t>Marcus Wheeler</t>
  </si>
  <si>
    <t>mwheeler94@gmail.com</t>
  </si>
  <si>
    <t>rebeccaturrell@yahoo.com</t>
  </si>
  <si>
    <t>indigo-racing@hotmail.com</t>
  </si>
  <si>
    <t>ljblue330@gmail.com</t>
  </si>
  <si>
    <t>emferris100@gmail.com </t>
  </si>
  <si>
    <t>Team zoomi zoomi</t>
  </si>
  <si>
    <t>hermich@bellsouth.net</t>
  </si>
  <si>
    <t> craigprofitt@gmail.com</t>
  </si>
  <si>
    <t>johnroeder1@cox.net</t>
  </si>
  <si>
    <t>Union.Jack.pe@gmail.com</t>
  </si>
  <si>
    <t>spgts@carolina.rr.com</t>
  </si>
  <si>
    <t>cllin1987@gmail.com</t>
  </si>
  <si>
    <t>High Class Racing</t>
  </si>
  <si>
    <t>Jacob98white@gmail.com</t>
  </si>
  <si>
    <t>Prescott.ad@gmail.com</t>
  </si>
  <si>
    <t>Jennybug57@gmail.com</t>
  </si>
  <si>
    <t>kevinfreeoutdoors@gmail.com</t>
  </si>
  <si>
    <t>wdlauzon@yahoo.com</t>
  </si>
  <si>
    <t>liloldchevyvan@yahoo.com</t>
  </si>
  <si>
    <t>Team Enterprise</t>
  </si>
  <si>
    <t>jph.gch@gmail.com</t>
  </si>
  <si>
    <t>(402)598-2119</t>
  </si>
  <si>
    <t>gjverhovshek@icloud.com</t>
  </si>
  <si>
    <t>randypobst1@gmail.com</t>
  </si>
  <si>
    <t>ashley.meise@gmail.com</t>
  </si>
  <si>
    <t>robruska@yahoo.com</t>
  </si>
  <si>
    <t>blair.deffenbaugh@gmail.com</t>
  </si>
  <si>
    <t>same email</t>
  </si>
  <si>
    <t>jmills17@hotmail.com</t>
  </si>
  <si>
    <t>zacs@sonicprint.com</t>
  </si>
  <si>
    <t>rickertracing@bellsouth.net</t>
  </si>
  <si>
    <t>cmbaruth@gmail.com</t>
  </si>
  <si>
    <t>adrienne.baughman@vanderbilt.edu</t>
  </si>
  <si>
    <t>blk91tsi@gmail.com</t>
  </si>
  <si>
    <t>chargr.js@gmail.com</t>
  </si>
  <si>
    <t>missamytoyou@gmail.com</t>
  </si>
  <si>
    <t>llcoolsteve@comcast.net</t>
  </si>
  <si>
    <t>lamarshall10@yahoo.com</t>
  </si>
  <si>
    <t>ben.hardiman15@gmail.com</t>
  </si>
  <si>
    <t>laurayoung678@gmail.com</t>
  </si>
  <si>
    <t>ccm@msirhc.com</t>
  </si>
  <si>
    <t>tjgferpor@aol.com</t>
  </si>
  <si>
    <t>richardgonzalezpr@gmail.com</t>
  </si>
  <si>
    <t>BASE1127@gmail.com</t>
  </si>
  <si>
    <t>mparson255@gmail.com</t>
  </si>
  <si>
    <t>a1rocketpilot@gmail.com</t>
  </si>
  <si>
    <t>rmcdaniels@mindspring.com</t>
  </si>
  <si>
    <t>stefka.petkova89@gmail.com</t>
  </si>
  <si>
    <t>howa1003@bellsouth.net</t>
  </si>
  <si>
    <t>kenzie@kenziegrumbles.com</t>
  </si>
  <si>
    <t>Angry Crickets</t>
  </si>
  <si>
    <t>Squirtle Squad</t>
  </si>
  <si>
    <t>Team Torque Dip</t>
  </si>
  <si>
    <t>Ckpt #1</t>
  </si>
  <si>
    <t>Ckpt #2</t>
  </si>
  <si>
    <t>Ckpt #3</t>
  </si>
  <si>
    <t>Q Wrong</t>
  </si>
  <si>
    <t>Q Points</t>
  </si>
  <si>
    <t>Total</t>
  </si>
  <si>
    <t xml:space="preserve"> </t>
  </si>
  <si>
    <t>Bonus Pts</t>
  </si>
  <si>
    <t>x</t>
  </si>
  <si>
    <t>ck time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</si>
  <si>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</si>
  <si>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</si>
  <si>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</si>
  <si>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</si>
  <si>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</si>
  <si>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</si>
  <si>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</si>
  <si>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</si>
  <si>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</si>
  <si>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</si>
  <si>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</si>
  <si>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</si>
  <si>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</si>
  <si>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</si>
  <si>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</si>
  <si>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</si>
  <si>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</si>
  <si>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</si>
  <si>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</si>
  <si>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</si>
  <si>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</si>
  <si>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</si>
  <si>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No Targa</t>
  </si>
  <si>
    <t>No Rally</t>
  </si>
  <si>
    <t>Tie</t>
  </si>
  <si>
    <t>Targa Points</t>
  </si>
  <si>
    <t xml:space="preserve">Did not start Targa </t>
  </si>
  <si>
    <t>Run the Rally</t>
  </si>
  <si>
    <t>DNS</t>
  </si>
  <si>
    <t>Question #22 - Stated that if you answered it correctly, 50 points would be added to your score, but since low</t>
  </si>
  <si>
    <t>scores wins (as stated in the GI, Drivers Meeting and second sentence of the Route Instructions, you did not</t>
  </si>
  <si>
    <t>want to answer the question correctly.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</si>
</sst>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0"/>
      <name val="Calibri"/>
      <family val="1"/>
      <charset val="1"/>
      <scheme val="minor"/>
    </font>
    <font>
      <u/>
      <sz val="12"/>
      <color theme="10"/>
      <name val="Calibri"/>
      <family val="2"/>
      <charset val="1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wrapText="1"/>
    </xf>
    <xf numFmtId="0" fontId="1" fillId="0" borderId="5" xfId="1" applyBorder="1" applyAlignment="1">
      <alignment horizontal="left"/>
    </xf>
    <xf numFmtId="0" fontId="3" fillId="0" borderId="5" xfId="1" applyFont="1" applyBorder="1" applyAlignment="1">
      <alignment wrapText="1"/>
    </xf>
    <xf numFmtId="0" fontId="0" fillId="0" borderId="5" xfId="0" applyFont="1" applyBorder="1" applyAlignment="1">
      <alignment horizontal="left"/>
    </xf>
    <xf numFmtId="0" fontId="1" fillId="0" borderId="5" xfId="1" applyBorder="1" applyAlignment="1">
      <alignment wrapText="1"/>
    </xf>
    <xf numFmtId="0" fontId="2" fillId="0" borderId="5" xfId="1" applyFont="1" applyBorder="1" applyAlignment="1">
      <alignment wrapText="1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4" borderId="5" xfId="0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4" borderId="11" xfId="0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/>
    <xf numFmtId="0" fontId="0" fillId="4" borderId="6" xfId="0" applyFill="1" applyBorder="1"/>
    <xf numFmtId="0" fontId="0" fillId="5" borderId="6" xfId="0" applyFill="1" applyBorder="1"/>
    <xf numFmtId="0" fontId="0" fillId="0" borderId="5" xfId="0" applyBorder="1"/>
    <xf numFmtId="0" fontId="0" fillId="0" borderId="6" xfId="0" applyBorder="1"/>
    <xf numFmtId="0" fontId="0" fillId="4" borderId="8" xfId="0" applyFill="1" applyBorder="1"/>
    <xf numFmtId="0" fontId="0" fillId="5" borderId="8" xfId="0" applyFill="1" applyBorder="1"/>
    <xf numFmtId="0" fontId="0" fillId="4" borderId="14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rmich@bellsouth.net" TargetMode="External"/><Relationship Id="rId13" Type="http://schemas.openxmlformats.org/officeDocument/2006/relationships/hyperlink" Target="mailto:cllin1987@gmail.com" TargetMode="External"/><Relationship Id="rId18" Type="http://schemas.openxmlformats.org/officeDocument/2006/relationships/hyperlink" Target="mailto:wdlauzon@yahoo.com" TargetMode="External"/><Relationship Id="rId3" Type="http://schemas.openxmlformats.org/officeDocument/2006/relationships/hyperlink" Target="mailto:rlbarchitect@gmai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emferris100@gmail.com" TargetMode="External"/><Relationship Id="rId12" Type="http://schemas.openxmlformats.org/officeDocument/2006/relationships/hyperlink" Target="mailto:spgts@carolina.rr.com" TargetMode="External"/><Relationship Id="rId17" Type="http://schemas.openxmlformats.org/officeDocument/2006/relationships/hyperlink" Target="mailto:kevinfreeoutdoors@gmail.com" TargetMode="External"/><Relationship Id="rId2" Type="http://schemas.openxmlformats.org/officeDocument/2006/relationships/hyperlink" Target="mailto:nick007bartik@yahoo.com" TargetMode="External"/><Relationship Id="rId16" Type="http://schemas.openxmlformats.org/officeDocument/2006/relationships/hyperlink" Target="mailto:Jennybug57@gmail.com" TargetMode="External"/><Relationship Id="rId20" Type="http://schemas.openxmlformats.org/officeDocument/2006/relationships/hyperlink" Target="mailto:cmbaruth@gmail.com" TargetMode="External"/><Relationship Id="rId1" Type="http://schemas.openxmlformats.org/officeDocument/2006/relationships/hyperlink" Target="mailto:chkltcow@gmail.com" TargetMode="External"/><Relationship Id="rId6" Type="http://schemas.openxmlformats.org/officeDocument/2006/relationships/hyperlink" Target="mailto:ljblue330@gmail.com" TargetMode="External"/><Relationship Id="rId11" Type="http://schemas.openxmlformats.org/officeDocument/2006/relationships/hyperlink" Target="mailto:Union.Jack.pe@gmail.com" TargetMode="External"/><Relationship Id="rId5" Type="http://schemas.openxmlformats.org/officeDocument/2006/relationships/hyperlink" Target="mailto:indigo-racing@hotmail.com" TargetMode="External"/><Relationship Id="rId15" Type="http://schemas.openxmlformats.org/officeDocument/2006/relationships/hyperlink" Target="mailto:Prescott.ad@gmail.com" TargetMode="External"/><Relationship Id="rId10" Type="http://schemas.openxmlformats.org/officeDocument/2006/relationships/hyperlink" Target="../../../../../../../Downloads/johnroeder1@cox.net" TargetMode="External"/><Relationship Id="rId19" Type="http://schemas.openxmlformats.org/officeDocument/2006/relationships/hyperlink" Target="mailto:liloldchevyvan@yahoo.com" TargetMode="External"/><Relationship Id="rId4" Type="http://schemas.openxmlformats.org/officeDocument/2006/relationships/hyperlink" Target="mailto:rebeccaturrell@yahoo.com" TargetMode="External"/><Relationship Id="rId9" Type="http://schemas.openxmlformats.org/officeDocument/2006/relationships/hyperlink" Target="mailto:craigprofitt@gmail.com" TargetMode="External"/><Relationship Id="rId14" Type="http://schemas.openxmlformats.org/officeDocument/2006/relationships/hyperlink" Target="mailto:Jacob98white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7"/>
  <sheetViews>
    <sheetView tabSelected="1" workbookViewId="0">
      <selection activeCell="AX1" sqref="AX1:AX1048576"/>
    </sheetView>
  </sheetViews>
  <sheetFormatPr defaultColWidth="10.875" defaultRowHeight="15.75" x14ac:dyDescent="0.25"/>
  <cols>
    <col min="1" max="1" width="10.875" style="12" customWidth="1"/>
    <col min="2" max="2" width="16" style="1" hidden="1" customWidth="1"/>
    <col min="3" max="3" width="24.375" style="1" customWidth="1"/>
    <col min="4" max="4" width="5.125" style="1" hidden="1" customWidth="1"/>
    <col min="5" max="5" width="13.625" style="1" hidden="1" customWidth="1"/>
    <col min="6" max="6" width="19.875" style="1" hidden="1" customWidth="1"/>
    <col min="7" max="8" width="10.875" style="1" hidden="1" customWidth="1"/>
    <col min="9" max="9" width="23.625" style="1" hidden="1" customWidth="1"/>
    <col min="10" max="10" width="16.125" style="1" hidden="1" customWidth="1"/>
    <col min="11" max="11" width="26.625" style="1" hidden="1" customWidth="1"/>
    <col min="12" max="12" width="26.125" style="1" hidden="1" customWidth="1"/>
    <col min="13" max="16" width="10.875" style="1" hidden="1" customWidth="1"/>
    <col min="17" max="17" width="13.375" style="1" hidden="1" customWidth="1"/>
    <col min="18" max="18" width="8.625" style="1" hidden="1" customWidth="1"/>
    <col min="19" max="19" width="16.5" style="1" hidden="1" customWidth="1"/>
    <col min="20" max="38" width="10.875" style="1" hidden="1" customWidth="1"/>
    <col min="39" max="43" width="10.875" style="12"/>
    <col min="44" max="45" width="0" style="12" hidden="1" customWidth="1"/>
    <col min="46" max="46" width="10.875" style="12"/>
    <col min="47" max="47" width="0" style="12" hidden="1" customWidth="1"/>
    <col min="48" max="48" width="10.875" style="26"/>
    <col min="49" max="49" width="16.75" style="12" bestFit="1" customWidth="1"/>
    <col min="50" max="50" width="12.375" style="1" hidden="1" customWidth="1"/>
    <col min="51" max="16384" width="10.875" style="1"/>
  </cols>
  <sheetData>
    <row r="1" spans="1:51" ht="16.5" thickTop="1" x14ac:dyDescent="0.25">
      <c r="A1" s="13" t="s">
        <v>1</v>
      </c>
      <c r="B1" s="14" t="s">
        <v>379</v>
      </c>
      <c r="C1" s="14" t="s">
        <v>6</v>
      </c>
      <c r="D1" s="14" t="s">
        <v>9</v>
      </c>
      <c r="E1" s="14" t="s">
        <v>7</v>
      </c>
      <c r="F1" s="14" t="s">
        <v>8</v>
      </c>
      <c r="G1" s="14" t="s">
        <v>2</v>
      </c>
      <c r="H1" s="14" t="s">
        <v>3</v>
      </c>
      <c r="I1" s="14" t="s">
        <v>0</v>
      </c>
      <c r="J1" s="14" t="s">
        <v>4</v>
      </c>
      <c r="K1" s="14" t="s">
        <v>380</v>
      </c>
      <c r="L1" s="14" t="s">
        <v>381</v>
      </c>
      <c r="M1" s="14"/>
      <c r="N1" s="14"/>
      <c r="O1" s="14"/>
      <c r="P1" s="14"/>
      <c r="Q1" s="14" t="s">
        <v>10</v>
      </c>
      <c r="R1" s="14" t="s">
        <v>11</v>
      </c>
      <c r="S1" s="14" t="s">
        <v>12</v>
      </c>
      <c r="T1" s="14" t="s">
        <v>13</v>
      </c>
      <c r="U1" s="14" t="s">
        <v>14</v>
      </c>
      <c r="V1" s="14" t="s">
        <v>15</v>
      </c>
      <c r="W1" s="14" t="s">
        <v>5</v>
      </c>
      <c r="X1" s="14" t="s">
        <v>16</v>
      </c>
      <c r="Y1" s="14" t="s">
        <v>17</v>
      </c>
      <c r="Z1" s="14" t="s">
        <v>18</v>
      </c>
      <c r="AA1" s="14" t="s">
        <v>19</v>
      </c>
      <c r="AB1" s="14" t="s">
        <v>20</v>
      </c>
      <c r="AC1" s="14" t="s">
        <v>21</v>
      </c>
      <c r="AD1" s="14" t="s">
        <v>22</v>
      </c>
      <c r="AE1" s="14" t="s">
        <v>23</v>
      </c>
      <c r="AF1" s="14" t="s">
        <v>24</v>
      </c>
      <c r="AG1" s="14" t="s">
        <v>25</v>
      </c>
      <c r="AH1" s="14" t="s">
        <v>26</v>
      </c>
      <c r="AI1" s="14" t="s">
        <v>27</v>
      </c>
      <c r="AJ1" s="14" t="s">
        <v>28</v>
      </c>
      <c r="AK1" s="14" t="s">
        <v>29</v>
      </c>
      <c r="AL1" s="14" t="s">
        <v>30</v>
      </c>
      <c r="AM1" s="15" t="s">
        <v>478</v>
      </c>
      <c r="AN1" s="15" t="s">
        <v>479</v>
      </c>
      <c r="AO1" s="15" t="s">
        <v>480</v>
      </c>
      <c r="AP1" s="15" t="s">
        <v>481</v>
      </c>
      <c r="AQ1" s="15" t="s">
        <v>482</v>
      </c>
      <c r="AR1" s="15" t="s">
        <v>482</v>
      </c>
      <c r="AS1" s="15" t="s">
        <v>485</v>
      </c>
      <c r="AT1" s="15" t="s">
        <v>483</v>
      </c>
      <c r="AU1" s="33"/>
      <c r="AV1" s="16" t="s">
        <v>513</v>
      </c>
      <c r="AX1" s="1">
        <f>20/41</f>
        <v>0.48780487804878048</v>
      </c>
      <c r="AY1" s="21" t="s">
        <v>484</v>
      </c>
    </row>
    <row r="2" spans="1:51" x14ac:dyDescent="0.25">
      <c r="A2" s="10">
        <v>45</v>
      </c>
      <c r="B2" s="2" t="s">
        <v>210</v>
      </c>
      <c r="C2" s="2" t="s">
        <v>358</v>
      </c>
      <c r="D2" s="2">
        <v>1991</v>
      </c>
      <c r="E2" s="2" t="s">
        <v>61</v>
      </c>
      <c r="F2" s="2" t="s">
        <v>359</v>
      </c>
      <c r="G2" s="2" t="s">
        <v>354</v>
      </c>
      <c r="H2" s="2" t="s">
        <v>355</v>
      </c>
      <c r="I2" s="2" t="s">
        <v>353</v>
      </c>
      <c r="J2" s="2" t="s">
        <v>356</v>
      </c>
      <c r="K2" s="2" t="s">
        <v>357</v>
      </c>
      <c r="L2" s="2" t="s">
        <v>453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134</v>
      </c>
      <c r="AA2" s="2"/>
      <c r="AB2" s="2"/>
      <c r="AC2" s="2" t="s">
        <v>372</v>
      </c>
      <c r="AD2" s="2"/>
      <c r="AE2" s="2"/>
      <c r="AF2" s="2"/>
      <c r="AG2" s="2"/>
      <c r="AH2" s="2"/>
      <c r="AI2" s="2"/>
      <c r="AJ2" s="2"/>
      <c r="AK2" s="2"/>
      <c r="AL2" s="2"/>
      <c r="AM2" s="17">
        <v>0</v>
      </c>
      <c r="AN2" s="17">
        <v>1</v>
      </c>
      <c r="AO2" s="17">
        <v>1</v>
      </c>
      <c r="AP2" s="18">
        <v>3</v>
      </c>
      <c r="AQ2" s="17">
        <f t="shared" ref="AQ2:AQ33" si="0">+AR2+AS2</f>
        <v>45</v>
      </c>
      <c r="AR2" s="17">
        <f t="shared" ref="AR2:AR33" si="1">+AP2*15</f>
        <v>45</v>
      </c>
      <c r="AS2" s="17">
        <v>0</v>
      </c>
      <c r="AT2" s="34">
        <f t="shared" ref="AT2:AT33" si="2">+AM2+AN2+AO2+AR2+AS2</f>
        <v>47</v>
      </c>
      <c r="AU2" s="18" t="s">
        <v>486</v>
      </c>
      <c r="AV2" s="35">
        <v>100</v>
      </c>
    </row>
    <row r="3" spans="1:51" x14ac:dyDescent="0.25">
      <c r="A3" s="10">
        <v>7</v>
      </c>
      <c r="B3" s="2" t="s">
        <v>41</v>
      </c>
      <c r="C3" s="2" t="s">
        <v>76</v>
      </c>
      <c r="D3" s="2"/>
      <c r="E3" s="2" t="s">
        <v>77</v>
      </c>
      <c r="F3" s="2" t="s">
        <v>78</v>
      </c>
      <c r="G3" s="2" t="s">
        <v>73</v>
      </c>
      <c r="H3" s="2" t="s">
        <v>74</v>
      </c>
      <c r="I3" s="2" t="s">
        <v>72</v>
      </c>
      <c r="J3" s="2">
        <v>5027410523</v>
      </c>
      <c r="K3" s="2" t="s">
        <v>75</v>
      </c>
      <c r="L3" s="7" t="s">
        <v>440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 t="s">
        <v>70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7">
        <v>1</v>
      </c>
      <c r="AN3" s="17">
        <v>2</v>
      </c>
      <c r="AO3" s="17">
        <v>14</v>
      </c>
      <c r="AP3" s="18">
        <v>2</v>
      </c>
      <c r="AQ3" s="17">
        <f t="shared" si="0"/>
        <v>65</v>
      </c>
      <c r="AR3" s="17">
        <f t="shared" si="1"/>
        <v>30</v>
      </c>
      <c r="AS3" s="17">
        <v>35</v>
      </c>
      <c r="AT3" s="34">
        <f t="shared" si="2"/>
        <v>82</v>
      </c>
      <c r="AU3" s="18"/>
      <c r="AV3" s="35">
        <f t="shared" ref="AV3:AV13" si="3">AV2-$AX$1</f>
        <v>99.512195121951223</v>
      </c>
    </row>
    <row r="4" spans="1:51" x14ac:dyDescent="0.25">
      <c r="A4" s="10">
        <v>9</v>
      </c>
      <c r="B4" s="2" t="s">
        <v>64</v>
      </c>
      <c r="C4" s="2" t="s">
        <v>99</v>
      </c>
      <c r="D4" s="2">
        <v>2016</v>
      </c>
      <c r="E4" s="2" t="s">
        <v>61</v>
      </c>
      <c r="F4" s="2" t="s">
        <v>100</v>
      </c>
      <c r="G4" s="2" t="s">
        <v>95</v>
      </c>
      <c r="H4" s="2" t="s">
        <v>96</v>
      </c>
      <c r="I4" s="2" t="s">
        <v>94</v>
      </c>
      <c r="J4" s="2" t="s">
        <v>97</v>
      </c>
      <c r="K4" s="2" t="s">
        <v>98</v>
      </c>
      <c r="L4" s="6" t="s">
        <v>471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 t="s">
        <v>110</v>
      </c>
      <c r="AA4" s="2"/>
      <c r="AB4" s="2"/>
      <c r="AC4" s="2" t="s">
        <v>112</v>
      </c>
      <c r="AD4" s="2" t="s">
        <v>113</v>
      </c>
      <c r="AE4" s="2"/>
      <c r="AF4" s="2"/>
      <c r="AG4" s="2"/>
      <c r="AH4" s="2"/>
      <c r="AI4" s="2"/>
      <c r="AJ4" s="2"/>
      <c r="AK4" s="2"/>
      <c r="AL4" s="2"/>
      <c r="AM4" s="17">
        <v>0</v>
      </c>
      <c r="AN4" s="17">
        <v>3</v>
      </c>
      <c r="AO4" s="17">
        <v>0</v>
      </c>
      <c r="AP4" s="18">
        <v>3</v>
      </c>
      <c r="AQ4" s="17">
        <f t="shared" si="0"/>
        <v>80</v>
      </c>
      <c r="AR4" s="17">
        <f t="shared" si="1"/>
        <v>45</v>
      </c>
      <c r="AS4" s="17">
        <v>35</v>
      </c>
      <c r="AT4" s="34">
        <f t="shared" si="2"/>
        <v>83</v>
      </c>
      <c r="AU4" s="18"/>
      <c r="AV4" s="35">
        <f t="shared" si="3"/>
        <v>99.024390243902445</v>
      </c>
    </row>
    <row r="5" spans="1:51" x14ac:dyDescent="0.25">
      <c r="A5" s="10">
        <v>24</v>
      </c>
      <c r="B5" s="2" t="s">
        <v>210</v>
      </c>
      <c r="C5" s="2" t="s">
        <v>421</v>
      </c>
      <c r="D5" s="2"/>
      <c r="E5" s="2" t="s">
        <v>134</v>
      </c>
      <c r="F5" s="2" t="s">
        <v>216</v>
      </c>
      <c r="G5" s="2" t="s">
        <v>212</v>
      </c>
      <c r="H5" s="2" t="s">
        <v>213</v>
      </c>
      <c r="I5" s="2" t="s">
        <v>211</v>
      </c>
      <c r="J5" s="2" t="s">
        <v>214</v>
      </c>
      <c r="K5" s="2" t="s">
        <v>215</v>
      </c>
      <c r="L5" s="8" t="s">
        <v>422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7">
        <v>2</v>
      </c>
      <c r="AN5" s="17">
        <v>1</v>
      </c>
      <c r="AO5" s="17">
        <v>1</v>
      </c>
      <c r="AP5" s="18">
        <v>3</v>
      </c>
      <c r="AQ5" s="17">
        <f t="shared" si="0"/>
        <v>80</v>
      </c>
      <c r="AR5" s="17">
        <f t="shared" si="1"/>
        <v>45</v>
      </c>
      <c r="AS5" s="17">
        <v>35</v>
      </c>
      <c r="AT5" s="34">
        <f t="shared" si="2"/>
        <v>84</v>
      </c>
      <c r="AU5" s="18"/>
      <c r="AV5" s="35">
        <f t="shared" si="3"/>
        <v>98.536585365853668</v>
      </c>
    </row>
    <row r="6" spans="1:51" x14ac:dyDescent="0.25">
      <c r="A6" s="10">
        <v>48</v>
      </c>
      <c r="B6" s="2" t="s">
        <v>190</v>
      </c>
      <c r="C6" s="2" t="s">
        <v>377</v>
      </c>
      <c r="D6" s="2"/>
      <c r="E6" s="2" t="s">
        <v>350</v>
      </c>
      <c r="F6" s="2" t="s">
        <v>378</v>
      </c>
      <c r="G6" s="2" t="s">
        <v>124</v>
      </c>
      <c r="H6" s="2" t="s">
        <v>374</v>
      </c>
      <c r="I6" s="2" t="s">
        <v>373</v>
      </c>
      <c r="J6" s="2" t="s">
        <v>375</v>
      </c>
      <c r="K6" s="2" t="s">
        <v>376</v>
      </c>
      <c r="L6" s="2" t="s">
        <v>451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7">
        <v>2</v>
      </c>
      <c r="AN6" s="17">
        <v>0</v>
      </c>
      <c r="AO6" s="17">
        <v>30</v>
      </c>
      <c r="AP6" s="18">
        <v>4</v>
      </c>
      <c r="AQ6" s="17">
        <f t="shared" si="0"/>
        <v>60</v>
      </c>
      <c r="AR6" s="17">
        <f t="shared" si="1"/>
        <v>60</v>
      </c>
      <c r="AS6" s="17">
        <v>0</v>
      </c>
      <c r="AT6" s="34">
        <f t="shared" si="2"/>
        <v>92</v>
      </c>
      <c r="AU6" s="18" t="s">
        <v>486</v>
      </c>
      <c r="AV6" s="35">
        <f t="shared" si="3"/>
        <v>98.048780487804891</v>
      </c>
    </row>
    <row r="7" spans="1:51" x14ac:dyDescent="0.25">
      <c r="A7" s="10">
        <v>14</v>
      </c>
      <c r="B7" s="2" t="s">
        <v>103</v>
      </c>
      <c r="C7" s="2" t="s">
        <v>143</v>
      </c>
      <c r="D7" s="2"/>
      <c r="E7" s="2" t="s">
        <v>61</v>
      </c>
      <c r="F7" s="2" t="s">
        <v>144</v>
      </c>
      <c r="G7" s="2" t="s">
        <v>140</v>
      </c>
      <c r="H7" s="2" t="s">
        <v>141</v>
      </c>
      <c r="I7" s="2" t="s">
        <v>139</v>
      </c>
      <c r="J7" s="2">
        <v>8592856635</v>
      </c>
      <c r="K7" s="2" t="s">
        <v>142</v>
      </c>
      <c r="L7" s="5" t="s">
        <v>426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 t="s">
        <v>53</v>
      </c>
      <c r="AA7" s="2"/>
      <c r="AB7" s="2"/>
      <c r="AC7" s="2" t="s">
        <v>153</v>
      </c>
      <c r="AD7" s="2"/>
      <c r="AE7" s="2"/>
      <c r="AF7" s="2"/>
      <c r="AG7" s="2"/>
      <c r="AH7" s="2"/>
      <c r="AI7" s="2"/>
      <c r="AJ7" s="2"/>
      <c r="AK7" s="2"/>
      <c r="AL7" s="2"/>
      <c r="AM7" s="17">
        <v>5</v>
      </c>
      <c r="AN7" s="17">
        <v>1</v>
      </c>
      <c r="AO7" s="17">
        <v>0</v>
      </c>
      <c r="AP7" s="18">
        <v>6</v>
      </c>
      <c r="AQ7" s="17">
        <f t="shared" si="0"/>
        <v>90</v>
      </c>
      <c r="AR7" s="17">
        <f t="shared" si="1"/>
        <v>90</v>
      </c>
      <c r="AS7" s="17">
        <v>0</v>
      </c>
      <c r="AT7" s="34">
        <f t="shared" si="2"/>
        <v>96</v>
      </c>
      <c r="AU7" s="18" t="s">
        <v>486</v>
      </c>
      <c r="AV7" s="35">
        <f t="shared" si="3"/>
        <v>97.560975609756113</v>
      </c>
    </row>
    <row r="8" spans="1:51" x14ac:dyDescent="0.25">
      <c r="A8" s="10">
        <v>38</v>
      </c>
      <c r="B8" s="2" t="s">
        <v>41</v>
      </c>
      <c r="C8" s="2" t="s">
        <v>415</v>
      </c>
      <c r="D8" s="2"/>
      <c r="E8" s="2" t="s">
        <v>53</v>
      </c>
      <c r="F8" s="2" t="s">
        <v>189</v>
      </c>
      <c r="G8" s="2" t="s">
        <v>312</v>
      </c>
      <c r="H8" s="2" t="s">
        <v>313</v>
      </c>
      <c r="I8" s="2" t="s">
        <v>311</v>
      </c>
      <c r="J8" s="2">
        <v>8505496717</v>
      </c>
      <c r="K8" s="2" t="s">
        <v>314</v>
      </c>
      <c r="L8" s="5" t="s">
        <v>433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 t="s">
        <v>320</v>
      </c>
      <c r="AA8" s="2"/>
      <c r="AB8" s="2"/>
      <c r="AC8" s="2" t="s">
        <v>322</v>
      </c>
      <c r="AD8" s="2"/>
      <c r="AE8" s="2"/>
      <c r="AF8" s="2"/>
      <c r="AG8" s="2"/>
      <c r="AH8" s="2"/>
      <c r="AI8" s="2"/>
      <c r="AJ8" s="2"/>
      <c r="AK8" s="2"/>
      <c r="AL8" s="2"/>
      <c r="AM8" s="17">
        <v>1</v>
      </c>
      <c r="AN8" s="17">
        <v>0</v>
      </c>
      <c r="AO8" s="17">
        <v>5</v>
      </c>
      <c r="AP8" s="18">
        <v>4</v>
      </c>
      <c r="AQ8" s="17">
        <f t="shared" si="0"/>
        <v>95</v>
      </c>
      <c r="AR8" s="17">
        <f t="shared" si="1"/>
        <v>60</v>
      </c>
      <c r="AS8" s="17">
        <v>35</v>
      </c>
      <c r="AT8" s="34">
        <f t="shared" si="2"/>
        <v>101</v>
      </c>
      <c r="AU8" s="18"/>
      <c r="AV8" s="35">
        <f t="shared" si="3"/>
        <v>97.073170731707336</v>
      </c>
    </row>
    <row r="9" spans="1:51" x14ac:dyDescent="0.25">
      <c r="A9" s="10">
        <v>42</v>
      </c>
      <c r="B9" s="2" t="s">
        <v>41</v>
      </c>
      <c r="C9" s="2" t="s">
        <v>341</v>
      </c>
      <c r="D9" s="2"/>
      <c r="E9" s="2" t="s">
        <v>36</v>
      </c>
      <c r="F9" s="2" t="s">
        <v>342</v>
      </c>
      <c r="G9" s="2" t="s">
        <v>198</v>
      </c>
      <c r="H9" s="2" t="s">
        <v>338</v>
      </c>
      <c r="I9" s="2" t="s">
        <v>337</v>
      </c>
      <c r="J9" s="2" t="s">
        <v>339</v>
      </c>
      <c r="K9" s="2" t="s">
        <v>340</v>
      </c>
      <c r="L9" s="2" t="s">
        <v>455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 t="s">
        <v>61</v>
      </c>
      <c r="AA9" s="2"/>
      <c r="AB9" s="2"/>
      <c r="AC9" s="2"/>
      <c r="AD9" s="2" t="s">
        <v>352</v>
      </c>
      <c r="AE9" s="2"/>
      <c r="AF9" s="2"/>
      <c r="AG9" s="2"/>
      <c r="AH9" s="2"/>
      <c r="AI9" s="2"/>
      <c r="AJ9" s="2"/>
      <c r="AK9" s="2"/>
      <c r="AL9" s="2"/>
      <c r="AM9" s="17">
        <v>1</v>
      </c>
      <c r="AN9" s="17">
        <v>0</v>
      </c>
      <c r="AO9" s="17">
        <v>1</v>
      </c>
      <c r="AP9" s="18">
        <v>5</v>
      </c>
      <c r="AQ9" s="17">
        <f t="shared" si="0"/>
        <v>110</v>
      </c>
      <c r="AR9" s="17">
        <f t="shared" si="1"/>
        <v>75</v>
      </c>
      <c r="AS9" s="17">
        <v>35</v>
      </c>
      <c r="AT9" s="34">
        <f t="shared" si="2"/>
        <v>112</v>
      </c>
      <c r="AU9" s="18"/>
      <c r="AV9" s="35">
        <f t="shared" si="3"/>
        <v>96.585365853658558</v>
      </c>
    </row>
    <row r="10" spans="1:51" x14ac:dyDescent="0.25">
      <c r="A10" s="10">
        <v>3</v>
      </c>
      <c r="B10" s="2" t="s">
        <v>64</v>
      </c>
      <c r="C10" s="2" t="s">
        <v>477</v>
      </c>
      <c r="D10" s="2"/>
      <c r="E10" s="2" t="s">
        <v>92</v>
      </c>
      <c r="F10" s="2" t="s">
        <v>93</v>
      </c>
      <c r="G10" s="2" t="s">
        <v>89</v>
      </c>
      <c r="H10" s="2" t="s">
        <v>90</v>
      </c>
      <c r="I10" s="2" t="s">
        <v>88</v>
      </c>
      <c r="J10" s="2">
        <v>3146064356</v>
      </c>
      <c r="K10" s="2" t="s">
        <v>91</v>
      </c>
      <c r="L10" s="4" t="s">
        <v>382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 t="s">
        <v>63</v>
      </c>
      <c r="AD10" s="2"/>
      <c r="AE10" s="2"/>
      <c r="AF10" s="2"/>
      <c r="AG10" s="2"/>
      <c r="AH10" s="2"/>
      <c r="AI10" s="2"/>
      <c r="AJ10" s="2"/>
      <c r="AK10" s="2"/>
      <c r="AL10" s="2"/>
      <c r="AM10" s="17">
        <v>0</v>
      </c>
      <c r="AN10" s="17">
        <v>3</v>
      </c>
      <c r="AO10" s="17">
        <v>2</v>
      </c>
      <c r="AP10" s="18">
        <v>5</v>
      </c>
      <c r="AQ10" s="17">
        <f t="shared" si="0"/>
        <v>110</v>
      </c>
      <c r="AR10" s="17">
        <f t="shared" si="1"/>
        <v>75</v>
      </c>
      <c r="AS10" s="17">
        <v>35</v>
      </c>
      <c r="AT10" s="34">
        <f t="shared" si="2"/>
        <v>115</v>
      </c>
      <c r="AU10" s="18"/>
      <c r="AV10" s="35">
        <f t="shared" si="3"/>
        <v>96.097560975609781</v>
      </c>
      <c r="AX10" s="20" t="s">
        <v>484</v>
      </c>
    </row>
    <row r="11" spans="1:51" x14ac:dyDescent="0.25">
      <c r="A11" s="10">
        <v>28</v>
      </c>
      <c r="B11" s="2" t="s">
        <v>41</v>
      </c>
      <c r="C11" s="2" t="s">
        <v>419</v>
      </c>
      <c r="D11" s="2">
        <v>2017</v>
      </c>
      <c r="E11" s="2" t="s">
        <v>175</v>
      </c>
      <c r="F11" s="2" t="s">
        <v>243</v>
      </c>
      <c r="G11" s="2" t="s">
        <v>147</v>
      </c>
      <c r="H11" s="2" t="s">
        <v>240</v>
      </c>
      <c r="I11" s="2" t="s">
        <v>239</v>
      </c>
      <c r="J11" s="2" t="s">
        <v>241</v>
      </c>
      <c r="K11" s="2" t="s">
        <v>242</v>
      </c>
      <c r="L11" s="2" t="s">
        <v>464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 t="s">
        <v>134</v>
      </c>
      <c r="AA11" s="2"/>
      <c r="AB11" s="2"/>
      <c r="AC11" s="2" t="s">
        <v>40</v>
      </c>
      <c r="AD11" s="2"/>
      <c r="AE11" s="2"/>
      <c r="AF11" s="2"/>
      <c r="AG11" s="2"/>
      <c r="AH11" s="2"/>
      <c r="AI11" s="2"/>
      <c r="AJ11" s="2"/>
      <c r="AK11" s="2"/>
      <c r="AL11" s="2"/>
      <c r="AM11" s="17">
        <v>0</v>
      </c>
      <c r="AN11" s="17">
        <v>17</v>
      </c>
      <c r="AO11" s="17">
        <v>28</v>
      </c>
      <c r="AP11" s="18">
        <v>5</v>
      </c>
      <c r="AQ11" s="17">
        <f t="shared" si="0"/>
        <v>75</v>
      </c>
      <c r="AR11" s="17">
        <f t="shared" si="1"/>
        <v>75</v>
      </c>
      <c r="AS11" s="17">
        <v>0</v>
      </c>
      <c r="AT11" s="34">
        <f t="shared" si="2"/>
        <v>120</v>
      </c>
      <c r="AU11" s="18" t="s">
        <v>486</v>
      </c>
      <c r="AV11" s="35">
        <f t="shared" si="3"/>
        <v>95.609756097561004</v>
      </c>
    </row>
    <row r="12" spans="1:51" x14ac:dyDescent="0.25">
      <c r="A12" s="10">
        <v>41</v>
      </c>
      <c r="B12" s="2" t="s">
        <v>31</v>
      </c>
      <c r="C12" s="2" t="s">
        <v>335</v>
      </c>
      <c r="D12" s="2"/>
      <c r="E12" s="2" t="s">
        <v>175</v>
      </c>
      <c r="F12" s="2" t="s">
        <v>173</v>
      </c>
      <c r="G12" s="2" t="s">
        <v>332</v>
      </c>
      <c r="H12" s="2" t="s">
        <v>141</v>
      </c>
      <c r="I12" s="2" t="s">
        <v>331</v>
      </c>
      <c r="J12" s="2" t="s">
        <v>333</v>
      </c>
      <c r="K12" s="2" t="s">
        <v>334</v>
      </c>
      <c r="L12" s="4" t="s">
        <v>456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 t="s">
        <v>36</v>
      </c>
      <c r="AA12" s="2"/>
      <c r="AB12" s="2"/>
      <c r="AC12" s="2" t="s">
        <v>343</v>
      </c>
      <c r="AD12" s="2" t="s">
        <v>344</v>
      </c>
      <c r="AE12" s="2"/>
      <c r="AF12" s="2"/>
      <c r="AG12" s="2"/>
      <c r="AH12" s="2"/>
      <c r="AI12" s="2"/>
      <c r="AJ12" s="2"/>
      <c r="AK12" s="2"/>
      <c r="AL12" s="2"/>
      <c r="AM12" s="17">
        <v>1</v>
      </c>
      <c r="AN12" s="17">
        <v>0</v>
      </c>
      <c r="AO12" s="17">
        <v>2</v>
      </c>
      <c r="AP12" s="18">
        <v>6</v>
      </c>
      <c r="AQ12" s="17">
        <f t="shared" si="0"/>
        <v>125</v>
      </c>
      <c r="AR12" s="17">
        <f t="shared" si="1"/>
        <v>90</v>
      </c>
      <c r="AS12" s="17">
        <v>35</v>
      </c>
      <c r="AT12" s="34">
        <f t="shared" si="2"/>
        <v>128</v>
      </c>
      <c r="AU12" s="18"/>
      <c r="AV12" s="35">
        <f t="shared" si="3"/>
        <v>95.121951219512226</v>
      </c>
    </row>
    <row r="13" spans="1:51" x14ac:dyDescent="0.25">
      <c r="A13" s="10">
        <v>18</v>
      </c>
      <c r="B13" s="2" t="s">
        <v>41</v>
      </c>
      <c r="C13" s="2" t="s">
        <v>420</v>
      </c>
      <c r="D13" s="2"/>
      <c r="E13" s="2" t="s">
        <v>173</v>
      </c>
      <c r="F13" s="2" t="s">
        <v>174</v>
      </c>
      <c r="G13" s="2" t="s">
        <v>169</v>
      </c>
      <c r="H13" s="2" t="s">
        <v>170</v>
      </c>
      <c r="I13" s="2" t="s">
        <v>168</v>
      </c>
      <c r="J13" s="2" t="s">
        <v>171</v>
      </c>
      <c r="K13" s="2" t="s">
        <v>172</v>
      </c>
      <c r="L13" s="2" t="s">
        <v>469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7">
        <v>2</v>
      </c>
      <c r="AN13" s="17">
        <v>0</v>
      </c>
      <c r="AO13" s="17">
        <v>3</v>
      </c>
      <c r="AP13" s="18">
        <v>6</v>
      </c>
      <c r="AQ13" s="17">
        <f t="shared" si="0"/>
        <v>125</v>
      </c>
      <c r="AR13" s="17">
        <f t="shared" si="1"/>
        <v>90</v>
      </c>
      <c r="AS13" s="17">
        <v>35</v>
      </c>
      <c r="AT13" s="34">
        <f t="shared" si="2"/>
        <v>130</v>
      </c>
      <c r="AU13" s="18"/>
      <c r="AV13" s="35">
        <f t="shared" si="3"/>
        <v>94.634146341463449</v>
      </c>
      <c r="AW13" s="12" t="s">
        <v>512</v>
      </c>
    </row>
    <row r="14" spans="1:51" x14ac:dyDescent="0.25">
      <c r="A14" s="10">
        <v>23</v>
      </c>
      <c r="B14" s="2" t="s">
        <v>41</v>
      </c>
      <c r="C14" s="2" t="s">
        <v>209</v>
      </c>
      <c r="D14" s="2">
        <v>2004</v>
      </c>
      <c r="E14" s="2" t="s">
        <v>61</v>
      </c>
      <c r="F14" s="2" t="s">
        <v>62</v>
      </c>
      <c r="G14" s="2" t="s">
        <v>205</v>
      </c>
      <c r="H14" s="2" t="s">
        <v>206</v>
      </c>
      <c r="I14" s="2" t="s">
        <v>204</v>
      </c>
      <c r="J14" s="2" t="s">
        <v>207</v>
      </c>
      <c r="K14" s="2" t="s">
        <v>208</v>
      </c>
      <c r="L14" s="2" t="s">
        <v>467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 t="s">
        <v>134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7">
        <v>0</v>
      </c>
      <c r="AN14" s="17">
        <v>1</v>
      </c>
      <c r="AO14" s="17">
        <v>4</v>
      </c>
      <c r="AP14" s="18">
        <v>6</v>
      </c>
      <c r="AQ14" s="17">
        <f t="shared" si="0"/>
        <v>125</v>
      </c>
      <c r="AR14" s="17">
        <f t="shared" si="1"/>
        <v>90</v>
      </c>
      <c r="AS14" s="17">
        <v>35</v>
      </c>
      <c r="AT14" s="34">
        <f t="shared" si="2"/>
        <v>130</v>
      </c>
      <c r="AU14" s="18"/>
      <c r="AV14" s="35">
        <f>+AV13</f>
        <v>94.634146341463449</v>
      </c>
      <c r="AW14" s="12" t="s">
        <v>512</v>
      </c>
    </row>
    <row r="15" spans="1:51" x14ac:dyDescent="0.25">
      <c r="A15" s="10">
        <v>20</v>
      </c>
      <c r="B15" s="2" t="s">
        <v>114</v>
      </c>
      <c r="C15" s="2" t="s">
        <v>188</v>
      </c>
      <c r="D15" s="2"/>
      <c r="E15" s="2" t="s">
        <v>53</v>
      </c>
      <c r="F15" s="2" t="s">
        <v>189</v>
      </c>
      <c r="G15" s="2" t="s">
        <v>184</v>
      </c>
      <c r="H15" s="2" t="s">
        <v>185</v>
      </c>
      <c r="I15" s="2" t="s">
        <v>183</v>
      </c>
      <c r="J15" s="2" t="s">
        <v>186</v>
      </c>
      <c r="K15" s="2" t="s">
        <v>187</v>
      </c>
      <c r="L15" s="2"/>
      <c r="M15" s="2" t="s">
        <v>452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 t="s">
        <v>77</v>
      </c>
      <c r="AA15" s="2"/>
      <c r="AB15" s="2"/>
      <c r="AC15" s="2" t="s">
        <v>196</v>
      </c>
      <c r="AD15" s="2"/>
      <c r="AE15" s="2"/>
      <c r="AF15" s="2"/>
      <c r="AG15" s="2"/>
      <c r="AH15" s="2"/>
      <c r="AI15" s="2"/>
      <c r="AJ15" s="2"/>
      <c r="AK15" s="2"/>
      <c r="AL15" s="2"/>
      <c r="AM15" s="17">
        <v>4</v>
      </c>
      <c r="AN15" s="17">
        <v>1</v>
      </c>
      <c r="AO15" s="17">
        <v>1</v>
      </c>
      <c r="AP15" s="18">
        <v>6</v>
      </c>
      <c r="AQ15" s="17">
        <f t="shared" si="0"/>
        <v>125</v>
      </c>
      <c r="AR15" s="17">
        <f t="shared" si="1"/>
        <v>90</v>
      </c>
      <c r="AS15" s="17">
        <v>35</v>
      </c>
      <c r="AT15" s="34">
        <f t="shared" si="2"/>
        <v>131</v>
      </c>
      <c r="AU15" s="18"/>
      <c r="AV15" s="35">
        <f t="shared" ref="AV15:AV33" si="4">AV14-$AX$1</f>
        <v>94.146341463414672</v>
      </c>
    </row>
    <row r="16" spans="1:51" x14ac:dyDescent="0.25">
      <c r="A16" s="10">
        <v>19</v>
      </c>
      <c r="B16" s="2" t="s">
        <v>81</v>
      </c>
      <c r="C16" s="2" t="s">
        <v>181</v>
      </c>
      <c r="D16" s="2"/>
      <c r="E16" s="2" t="s">
        <v>173</v>
      </c>
      <c r="F16" s="2" t="s">
        <v>182</v>
      </c>
      <c r="G16" s="2" t="s">
        <v>178</v>
      </c>
      <c r="H16" s="2" t="s">
        <v>179</v>
      </c>
      <c r="I16" s="2" t="s">
        <v>177</v>
      </c>
      <c r="J16" s="2">
        <v>9195182778</v>
      </c>
      <c r="K16" s="2" t="s">
        <v>180</v>
      </c>
      <c r="L16" s="2" t="s">
        <v>468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 t="s">
        <v>53</v>
      </c>
      <c r="AA16" s="2"/>
      <c r="AB16" s="2"/>
      <c r="AC16" s="2" t="s">
        <v>145</v>
      </c>
      <c r="AD16" s="2"/>
      <c r="AE16" s="2"/>
      <c r="AF16" s="2"/>
      <c r="AG16" s="2"/>
      <c r="AH16" s="2"/>
      <c r="AI16" s="2"/>
      <c r="AJ16" s="2"/>
      <c r="AK16" s="2">
        <v>3060010</v>
      </c>
      <c r="AL16" s="2"/>
      <c r="AM16" s="17">
        <v>9</v>
      </c>
      <c r="AN16" s="17">
        <v>1</v>
      </c>
      <c r="AO16" s="17">
        <v>1</v>
      </c>
      <c r="AP16" s="18">
        <v>6</v>
      </c>
      <c r="AQ16" s="17">
        <f t="shared" si="0"/>
        <v>125</v>
      </c>
      <c r="AR16" s="17">
        <f t="shared" si="1"/>
        <v>90</v>
      </c>
      <c r="AS16" s="17">
        <v>35</v>
      </c>
      <c r="AT16" s="34">
        <f t="shared" si="2"/>
        <v>136</v>
      </c>
      <c r="AU16" s="18"/>
      <c r="AV16" s="35">
        <f t="shared" si="4"/>
        <v>93.658536585365894</v>
      </c>
    </row>
    <row r="17" spans="1:49" x14ac:dyDescent="0.25">
      <c r="A17" s="10">
        <v>21</v>
      </c>
      <c r="B17" s="2" t="s">
        <v>190</v>
      </c>
      <c r="C17" s="2" t="s">
        <v>430</v>
      </c>
      <c r="D17" s="2"/>
      <c r="E17" s="2" t="s">
        <v>77</v>
      </c>
      <c r="F17" s="2" t="s">
        <v>195</v>
      </c>
      <c r="G17" s="2" t="s">
        <v>192</v>
      </c>
      <c r="H17" s="2" t="s">
        <v>193</v>
      </c>
      <c r="I17" s="2" t="s">
        <v>191</v>
      </c>
      <c r="J17" s="2">
        <v>4079028359</v>
      </c>
      <c r="K17" s="2" t="s">
        <v>194</v>
      </c>
      <c r="L17" s="5" t="s">
        <v>429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7">
        <v>3</v>
      </c>
      <c r="AN17" s="17">
        <v>2</v>
      </c>
      <c r="AO17" s="17">
        <v>8</v>
      </c>
      <c r="AP17" s="18">
        <v>6</v>
      </c>
      <c r="AQ17" s="17">
        <f t="shared" si="0"/>
        <v>125</v>
      </c>
      <c r="AR17" s="17">
        <f t="shared" si="1"/>
        <v>90</v>
      </c>
      <c r="AS17" s="17">
        <v>35</v>
      </c>
      <c r="AT17" s="34">
        <f t="shared" si="2"/>
        <v>138</v>
      </c>
      <c r="AU17" s="18"/>
      <c r="AV17" s="35">
        <f t="shared" si="4"/>
        <v>93.170731707317117</v>
      </c>
    </row>
    <row r="18" spans="1:49" x14ac:dyDescent="0.25">
      <c r="A18" s="10">
        <v>1</v>
      </c>
      <c r="B18" s="2" t="s">
        <v>41</v>
      </c>
      <c r="C18" s="2" t="s">
        <v>413</v>
      </c>
      <c r="D18" s="2">
        <v>2017</v>
      </c>
      <c r="E18" s="2" t="s">
        <v>175</v>
      </c>
      <c r="F18" s="2" t="s">
        <v>383</v>
      </c>
      <c r="G18" s="2" t="s">
        <v>403</v>
      </c>
      <c r="H18" s="2" t="s">
        <v>404</v>
      </c>
      <c r="I18" s="2" t="s">
        <v>405</v>
      </c>
      <c r="J18" s="3" t="s">
        <v>446</v>
      </c>
      <c r="K18" s="2" t="s">
        <v>445</v>
      </c>
      <c r="L18" s="2" t="s">
        <v>447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 t="s">
        <v>36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7">
        <v>0</v>
      </c>
      <c r="AN18" s="17">
        <v>6</v>
      </c>
      <c r="AO18" s="17">
        <v>30</v>
      </c>
      <c r="AP18" s="18">
        <v>5</v>
      </c>
      <c r="AQ18" s="17">
        <f t="shared" si="0"/>
        <v>110</v>
      </c>
      <c r="AR18" s="17">
        <f t="shared" si="1"/>
        <v>75</v>
      </c>
      <c r="AS18" s="17">
        <v>35</v>
      </c>
      <c r="AT18" s="34">
        <f t="shared" si="2"/>
        <v>146</v>
      </c>
      <c r="AU18" s="18"/>
      <c r="AV18" s="35">
        <f t="shared" si="4"/>
        <v>92.682926829268339</v>
      </c>
      <c r="AW18" s="12" t="s">
        <v>484</v>
      </c>
    </row>
    <row r="19" spans="1:49" x14ac:dyDescent="0.25">
      <c r="A19" s="10">
        <v>34</v>
      </c>
      <c r="B19" s="2" t="s">
        <v>41</v>
      </c>
      <c r="C19" s="2" t="s">
        <v>299</v>
      </c>
      <c r="D19" s="2"/>
      <c r="E19" s="2" t="s">
        <v>53</v>
      </c>
      <c r="F19" s="2" t="s">
        <v>300</v>
      </c>
      <c r="G19" s="2" t="s">
        <v>295</v>
      </c>
      <c r="H19" s="2" t="s">
        <v>296</v>
      </c>
      <c r="I19" s="2" t="s">
        <v>294</v>
      </c>
      <c r="J19" s="2" t="s">
        <v>297</v>
      </c>
      <c r="K19" s="2" t="s">
        <v>298</v>
      </c>
      <c r="L19" s="2" t="s">
        <v>460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 t="s">
        <v>291</v>
      </c>
      <c r="AA19" s="2"/>
      <c r="AB19" s="2"/>
      <c r="AC19" s="2" t="s">
        <v>293</v>
      </c>
      <c r="AD19" s="2"/>
      <c r="AE19" s="2"/>
      <c r="AF19" s="2"/>
      <c r="AG19" s="2"/>
      <c r="AH19" s="2"/>
      <c r="AI19" s="2"/>
      <c r="AJ19" s="2"/>
      <c r="AK19" s="2"/>
      <c r="AL19" s="2"/>
      <c r="AM19" s="17">
        <v>2</v>
      </c>
      <c r="AN19" s="17">
        <v>4</v>
      </c>
      <c r="AO19" s="17">
        <v>1</v>
      </c>
      <c r="AP19" s="18">
        <v>7</v>
      </c>
      <c r="AQ19" s="17">
        <f t="shared" si="0"/>
        <v>140</v>
      </c>
      <c r="AR19" s="17">
        <f t="shared" si="1"/>
        <v>105</v>
      </c>
      <c r="AS19" s="17">
        <v>35</v>
      </c>
      <c r="AT19" s="34">
        <f t="shared" si="2"/>
        <v>147</v>
      </c>
      <c r="AU19" s="18" t="s">
        <v>487</v>
      </c>
      <c r="AV19" s="35">
        <f t="shared" si="4"/>
        <v>92.195121951219562</v>
      </c>
    </row>
    <row r="20" spans="1:49" x14ac:dyDescent="0.25">
      <c r="A20" s="10">
        <v>36</v>
      </c>
      <c r="B20" s="2" t="s">
        <v>103</v>
      </c>
      <c r="C20" s="2" t="s">
        <v>418</v>
      </c>
      <c r="D20" s="2"/>
      <c r="E20" s="2" t="s">
        <v>291</v>
      </c>
      <c r="F20" s="2" t="s">
        <v>292</v>
      </c>
      <c r="G20" s="2" t="s">
        <v>287</v>
      </c>
      <c r="H20" s="2" t="s">
        <v>288</v>
      </c>
      <c r="I20" s="2" t="s">
        <v>286</v>
      </c>
      <c r="J20" s="2" t="s">
        <v>289</v>
      </c>
      <c r="K20" s="2" t="s">
        <v>290</v>
      </c>
      <c r="L20" s="2" t="s">
        <v>459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 t="s">
        <v>175</v>
      </c>
      <c r="AA20" s="2"/>
      <c r="AB20" s="2"/>
      <c r="AC20" s="2" t="s">
        <v>309</v>
      </c>
      <c r="AD20" s="2" t="s">
        <v>310</v>
      </c>
      <c r="AE20" s="2"/>
      <c r="AF20" s="2"/>
      <c r="AG20" s="2"/>
      <c r="AH20" s="2"/>
      <c r="AI20" s="2"/>
      <c r="AJ20" s="2"/>
      <c r="AK20" s="2"/>
      <c r="AL20" s="2"/>
      <c r="AM20" s="17">
        <v>2</v>
      </c>
      <c r="AN20" s="17">
        <v>11</v>
      </c>
      <c r="AO20" s="17">
        <v>30</v>
      </c>
      <c r="AP20" s="18">
        <v>7</v>
      </c>
      <c r="AQ20" s="17">
        <f t="shared" si="0"/>
        <v>105</v>
      </c>
      <c r="AR20" s="17">
        <f t="shared" si="1"/>
        <v>105</v>
      </c>
      <c r="AS20" s="17">
        <v>0</v>
      </c>
      <c r="AT20" s="34">
        <f t="shared" si="2"/>
        <v>148</v>
      </c>
      <c r="AU20" s="18" t="s">
        <v>486</v>
      </c>
      <c r="AV20" s="35">
        <f t="shared" si="4"/>
        <v>91.707317073170785</v>
      </c>
    </row>
    <row r="21" spans="1:49" x14ac:dyDescent="0.25">
      <c r="A21" s="10">
        <v>29</v>
      </c>
      <c r="B21" s="2" t="s">
        <v>31</v>
      </c>
      <c r="C21" s="2" t="s">
        <v>249</v>
      </c>
      <c r="D21" s="2">
        <v>1985</v>
      </c>
      <c r="E21" s="2"/>
      <c r="F21" s="2"/>
      <c r="G21" s="2" t="s">
        <v>245</v>
      </c>
      <c r="H21" s="2" t="s">
        <v>246</v>
      </c>
      <c r="I21" s="2" t="s">
        <v>244</v>
      </c>
      <c r="J21" s="2" t="s">
        <v>247</v>
      </c>
      <c r="K21" s="2" t="s">
        <v>248</v>
      </c>
      <c r="L21" s="5" t="s">
        <v>431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 t="s">
        <v>256</v>
      </c>
      <c r="AE21" s="2"/>
      <c r="AF21" s="2"/>
      <c r="AG21" s="2"/>
      <c r="AH21" s="2"/>
      <c r="AI21" s="2"/>
      <c r="AJ21" s="2"/>
      <c r="AK21" s="2"/>
      <c r="AL21" s="2"/>
      <c r="AM21" s="17">
        <v>0</v>
      </c>
      <c r="AN21" s="17">
        <v>21</v>
      </c>
      <c r="AO21" s="17">
        <v>3</v>
      </c>
      <c r="AP21" s="18">
        <v>6</v>
      </c>
      <c r="AQ21" s="17">
        <f t="shared" si="0"/>
        <v>125</v>
      </c>
      <c r="AR21" s="17">
        <f t="shared" si="1"/>
        <v>90</v>
      </c>
      <c r="AS21" s="17">
        <v>35</v>
      </c>
      <c r="AT21" s="34">
        <f t="shared" si="2"/>
        <v>149</v>
      </c>
      <c r="AU21" s="18"/>
      <c r="AV21" s="35">
        <f t="shared" si="4"/>
        <v>91.219512195122007</v>
      </c>
    </row>
    <row r="22" spans="1:49" x14ac:dyDescent="0.25">
      <c r="A22" s="10">
        <v>22</v>
      </c>
      <c r="B22" s="2" t="s">
        <v>41</v>
      </c>
      <c r="C22" s="2" t="s">
        <v>202</v>
      </c>
      <c r="D22" s="2">
        <v>2007</v>
      </c>
      <c r="E22" s="2" t="s">
        <v>175</v>
      </c>
      <c r="F22" s="2" t="s">
        <v>203</v>
      </c>
      <c r="G22" s="2" t="s">
        <v>198</v>
      </c>
      <c r="H22" s="2" t="s">
        <v>199</v>
      </c>
      <c r="I22" s="2" t="s">
        <v>197</v>
      </c>
      <c r="J22" s="2" t="s">
        <v>200</v>
      </c>
      <c r="K22" s="2" t="s">
        <v>201</v>
      </c>
      <c r="L22" s="5" t="s">
        <v>441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 t="s">
        <v>61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7">
        <v>2</v>
      </c>
      <c r="AN22" s="17">
        <v>8</v>
      </c>
      <c r="AO22" s="17">
        <v>30</v>
      </c>
      <c r="AP22" s="18">
        <v>5</v>
      </c>
      <c r="AQ22" s="17">
        <f t="shared" si="0"/>
        <v>110</v>
      </c>
      <c r="AR22" s="17">
        <f t="shared" si="1"/>
        <v>75</v>
      </c>
      <c r="AS22" s="17">
        <v>35</v>
      </c>
      <c r="AT22" s="34">
        <f t="shared" si="2"/>
        <v>150</v>
      </c>
      <c r="AU22" s="18"/>
      <c r="AV22" s="35">
        <f t="shared" si="4"/>
        <v>90.73170731707323</v>
      </c>
    </row>
    <row r="23" spans="1:49" x14ac:dyDescent="0.25">
      <c r="A23" s="10">
        <v>5</v>
      </c>
      <c r="B23" s="2" t="s">
        <v>41</v>
      </c>
      <c r="C23" s="2" t="s">
        <v>60</v>
      </c>
      <c r="D23" s="2">
        <v>2003</v>
      </c>
      <c r="E23" s="2" t="s">
        <v>61</v>
      </c>
      <c r="F23" s="2" t="s">
        <v>62</v>
      </c>
      <c r="G23" s="2" t="s">
        <v>57</v>
      </c>
      <c r="H23" s="2" t="s">
        <v>58</v>
      </c>
      <c r="I23" s="2" t="s">
        <v>56</v>
      </c>
      <c r="J23" s="2">
        <v>9123980147</v>
      </c>
      <c r="K23" s="2" t="s">
        <v>59</v>
      </c>
      <c r="L23" s="5" t="s">
        <v>428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 t="s">
        <v>77</v>
      </c>
      <c r="AA23" s="2"/>
      <c r="AB23" s="2"/>
      <c r="AC23" s="2" t="s">
        <v>79</v>
      </c>
      <c r="AD23" s="2" t="s">
        <v>80</v>
      </c>
      <c r="AE23" s="2"/>
      <c r="AF23" s="2"/>
      <c r="AG23" s="2"/>
      <c r="AH23" s="2"/>
      <c r="AI23" s="2"/>
      <c r="AJ23" s="2"/>
      <c r="AK23" s="2"/>
      <c r="AL23" s="2"/>
      <c r="AM23" s="17">
        <v>1</v>
      </c>
      <c r="AN23" s="17">
        <v>18</v>
      </c>
      <c r="AO23" s="17">
        <v>9</v>
      </c>
      <c r="AP23" s="18">
        <v>6</v>
      </c>
      <c r="AQ23" s="17">
        <f t="shared" si="0"/>
        <v>125</v>
      </c>
      <c r="AR23" s="17">
        <f t="shared" si="1"/>
        <v>90</v>
      </c>
      <c r="AS23" s="17">
        <v>35</v>
      </c>
      <c r="AT23" s="34">
        <f t="shared" si="2"/>
        <v>153</v>
      </c>
      <c r="AU23" s="18"/>
      <c r="AV23" s="35">
        <f t="shared" si="4"/>
        <v>90.243902439024453</v>
      </c>
    </row>
    <row r="24" spans="1:49" x14ac:dyDescent="0.25">
      <c r="A24" s="10">
        <v>46</v>
      </c>
      <c r="B24" s="2" t="s">
        <v>210</v>
      </c>
      <c r="C24" s="2" t="s">
        <v>366</v>
      </c>
      <c r="D24" s="2"/>
      <c r="E24" s="2" t="s">
        <v>36</v>
      </c>
      <c r="F24" s="2" t="s">
        <v>342</v>
      </c>
      <c r="G24" s="2" t="s">
        <v>362</v>
      </c>
      <c r="H24" s="2" t="s">
        <v>363</v>
      </c>
      <c r="I24" s="2" t="s">
        <v>361</v>
      </c>
      <c r="J24" s="2" t="s">
        <v>364</v>
      </c>
      <c r="K24" s="2" t="s">
        <v>365</v>
      </c>
      <c r="L24" s="7" t="s">
        <v>434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7">
        <v>0</v>
      </c>
      <c r="AN24" s="17">
        <v>8</v>
      </c>
      <c r="AO24" s="17">
        <v>6</v>
      </c>
      <c r="AP24" s="18">
        <v>7</v>
      </c>
      <c r="AQ24" s="17">
        <f t="shared" si="0"/>
        <v>140</v>
      </c>
      <c r="AR24" s="17">
        <f t="shared" si="1"/>
        <v>105</v>
      </c>
      <c r="AS24" s="17">
        <v>35</v>
      </c>
      <c r="AT24" s="34">
        <f t="shared" si="2"/>
        <v>154</v>
      </c>
      <c r="AU24" s="18"/>
      <c r="AV24" s="35">
        <f t="shared" si="4"/>
        <v>89.756097560975675</v>
      </c>
    </row>
    <row r="25" spans="1:49" x14ac:dyDescent="0.25">
      <c r="A25" s="10">
        <v>4</v>
      </c>
      <c r="B25" s="2" t="s">
        <v>41</v>
      </c>
      <c r="C25" s="2" t="s">
        <v>52</v>
      </c>
      <c r="D25" s="2">
        <v>2016</v>
      </c>
      <c r="E25" s="2" t="s">
        <v>53</v>
      </c>
      <c r="F25" s="2" t="s">
        <v>54</v>
      </c>
      <c r="G25" s="2" t="s">
        <v>48</v>
      </c>
      <c r="H25" s="2" t="s">
        <v>49</v>
      </c>
      <c r="I25" s="2" t="s">
        <v>47</v>
      </c>
      <c r="J25" s="2" t="s">
        <v>50</v>
      </c>
      <c r="K25" s="2" t="s">
        <v>51</v>
      </c>
      <c r="L25" s="2"/>
      <c r="M25" s="2" t="s">
        <v>452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7">
        <v>6</v>
      </c>
      <c r="AN25" s="17">
        <v>1</v>
      </c>
      <c r="AO25" s="17">
        <v>24</v>
      </c>
      <c r="AP25" s="18">
        <v>6</v>
      </c>
      <c r="AQ25" s="17">
        <f t="shared" si="0"/>
        <v>125</v>
      </c>
      <c r="AR25" s="17">
        <f t="shared" si="1"/>
        <v>90</v>
      </c>
      <c r="AS25" s="17">
        <v>35</v>
      </c>
      <c r="AT25" s="34">
        <f t="shared" si="2"/>
        <v>156</v>
      </c>
      <c r="AU25" s="18"/>
      <c r="AV25" s="35">
        <f t="shared" si="4"/>
        <v>89.268292682926898</v>
      </c>
    </row>
    <row r="26" spans="1:49" x14ac:dyDescent="0.25">
      <c r="A26" s="10">
        <v>25</v>
      </c>
      <c r="B26" s="2" t="s">
        <v>114</v>
      </c>
      <c r="C26" s="2" t="s">
        <v>221</v>
      </c>
      <c r="D26" s="2"/>
      <c r="E26" s="2"/>
      <c r="F26" s="2"/>
      <c r="G26" s="2" t="s">
        <v>218</v>
      </c>
      <c r="H26" s="2" t="s">
        <v>219</v>
      </c>
      <c r="I26" s="2" t="s">
        <v>217</v>
      </c>
      <c r="J26" s="2">
        <v>5134044828</v>
      </c>
      <c r="K26" s="2" t="s">
        <v>220</v>
      </c>
      <c r="L26" s="5" t="s">
        <v>432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 t="s">
        <v>228</v>
      </c>
      <c r="AA26" s="2"/>
      <c r="AB26" s="2"/>
      <c r="AC26" s="2" t="s">
        <v>230</v>
      </c>
      <c r="AD26" s="2"/>
      <c r="AE26" s="2"/>
      <c r="AF26" s="2"/>
      <c r="AG26" s="2"/>
      <c r="AH26" s="2"/>
      <c r="AI26" s="2"/>
      <c r="AJ26" s="2"/>
      <c r="AK26" s="2"/>
      <c r="AL26" s="2"/>
      <c r="AM26" s="17">
        <v>0</v>
      </c>
      <c r="AN26" s="17">
        <v>2</v>
      </c>
      <c r="AO26" s="17">
        <v>0</v>
      </c>
      <c r="AP26" s="18">
        <v>8</v>
      </c>
      <c r="AQ26" s="17">
        <f t="shared" si="0"/>
        <v>155</v>
      </c>
      <c r="AR26" s="17">
        <f t="shared" si="1"/>
        <v>120</v>
      </c>
      <c r="AS26" s="17">
        <v>35</v>
      </c>
      <c r="AT26" s="34">
        <f t="shared" si="2"/>
        <v>157</v>
      </c>
      <c r="AU26" s="18"/>
      <c r="AV26" s="35">
        <f t="shared" si="4"/>
        <v>88.780487804878121</v>
      </c>
      <c r="AW26" s="12" t="s">
        <v>484</v>
      </c>
    </row>
    <row r="27" spans="1:49" x14ac:dyDescent="0.25">
      <c r="A27" s="10">
        <v>30</v>
      </c>
      <c r="B27" s="2" t="s">
        <v>103</v>
      </c>
      <c r="C27" s="2" t="s">
        <v>254</v>
      </c>
      <c r="D27" s="2"/>
      <c r="E27" s="2" t="s">
        <v>53</v>
      </c>
      <c r="F27" s="2" t="s">
        <v>255</v>
      </c>
      <c r="G27" s="2" t="s">
        <v>251</v>
      </c>
      <c r="H27" s="2" t="s">
        <v>252</v>
      </c>
      <c r="I27" s="2" t="s">
        <v>250</v>
      </c>
      <c r="J27" s="2">
        <v>2055851437</v>
      </c>
      <c r="K27" s="2" t="s">
        <v>253</v>
      </c>
      <c r="L27" s="2" t="s">
        <v>463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 t="s">
        <v>134</v>
      </c>
      <c r="AA27" s="2"/>
      <c r="AB27" s="2"/>
      <c r="AC27" s="2" t="s">
        <v>87</v>
      </c>
      <c r="AD27" s="2"/>
      <c r="AE27" s="2"/>
      <c r="AF27" s="2"/>
      <c r="AG27" s="2"/>
      <c r="AH27" s="2"/>
      <c r="AI27" s="2"/>
      <c r="AJ27" s="2"/>
      <c r="AK27" s="2"/>
      <c r="AL27" s="2"/>
      <c r="AM27" s="17">
        <v>5</v>
      </c>
      <c r="AN27" s="17">
        <v>2</v>
      </c>
      <c r="AO27" s="17">
        <v>0</v>
      </c>
      <c r="AP27" s="18">
        <v>8</v>
      </c>
      <c r="AQ27" s="17">
        <f t="shared" si="0"/>
        <v>155</v>
      </c>
      <c r="AR27" s="17">
        <f t="shared" si="1"/>
        <v>120</v>
      </c>
      <c r="AS27" s="17">
        <v>35</v>
      </c>
      <c r="AT27" s="34">
        <f t="shared" si="2"/>
        <v>162</v>
      </c>
      <c r="AU27" s="18"/>
      <c r="AV27" s="35">
        <f t="shared" si="4"/>
        <v>88.292682926829343</v>
      </c>
      <c r="AW27" s="12" t="s">
        <v>484</v>
      </c>
    </row>
    <row r="28" spans="1:49" x14ac:dyDescent="0.25">
      <c r="A28" s="10">
        <v>2</v>
      </c>
      <c r="B28" s="2" t="s">
        <v>41</v>
      </c>
      <c r="C28" s="2" t="s">
        <v>414</v>
      </c>
      <c r="D28" s="2">
        <v>2004</v>
      </c>
      <c r="E28" s="2" t="s">
        <v>36</v>
      </c>
      <c r="F28" s="2" t="s">
        <v>46</v>
      </c>
      <c r="G28" s="2" t="s">
        <v>43</v>
      </c>
      <c r="H28" s="2" t="s">
        <v>44</v>
      </c>
      <c r="I28" s="2" t="s">
        <v>42</v>
      </c>
      <c r="J28" s="2">
        <v>6155875843</v>
      </c>
      <c r="K28" s="2" t="s">
        <v>45</v>
      </c>
      <c r="L28" s="2" t="s">
        <v>474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 t="s">
        <v>53</v>
      </c>
      <c r="AA28" s="2"/>
      <c r="AB28" s="2"/>
      <c r="AC28" s="2">
        <v>4</v>
      </c>
      <c r="AD28" s="2" t="s">
        <v>55</v>
      </c>
      <c r="AE28" s="2"/>
      <c r="AF28" s="2"/>
      <c r="AG28" s="2"/>
      <c r="AH28" s="2"/>
      <c r="AI28" s="2"/>
      <c r="AJ28" s="2"/>
      <c r="AK28" s="2"/>
      <c r="AL28" s="2"/>
      <c r="AM28" s="17">
        <v>2</v>
      </c>
      <c r="AN28" s="17">
        <v>4</v>
      </c>
      <c r="AO28" s="17">
        <v>4</v>
      </c>
      <c r="AP28" s="18">
        <v>8</v>
      </c>
      <c r="AQ28" s="17">
        <f t="shared" si="0"/>
        <v>155</v>
      </c>
      <c r="AR28" s="17">
        <f t="shared" si="1"/>
        <v>120</v>
      </c>
      <c r="AS28" s="17">
        <v>35</v>
      </c>
      <c r="AT28" s="34">
        <f t="shared" si="2"/>
        <v>165</v>
      </c>
      <c r="AU28" s="18"/>
      <c r="AV28" s="35">
        <f t="shared" si="4"/>
        <v>87.804878048780566</v>
      </c>
    </row>
    <row r="29" spans="1:49" x14ac:dyDescent="0.25">
      <c r="A29" s="10">
        <v>10</v>
      </c>
      <c r="B29" s="2" t="s">
        <v>103</v>
      </c>
      <c r="C29" s="2" t="s">
        <v>109</v>
      </c>
      <c r="D29" s="2"/>
      <c r="E29" s="2" t="s">
        <v>110</v>
      </c>
      <c r="F29" s="2" t="s">
        <v>111</v>
      </c>
      <c r="G29" s="2" t="s">
        <v>105</v>
      </c>
      <c r="H29" s="2" t="s">
        <v>106</v>
      </c>
      <c r="I29" s="2" t="s">
        <v>104</v>
      </c>
      <c r="J29" s="2" t="s">
        <v>107</v>
      </c>
      <c r="K29" s="2" t="s">
        <v>108</v>
      </c>
      <c r="L29" s="2" t="s">
        <v>470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 t="s">
        <v>61</v>
      </c>
      <c r="AA29" s="2"/>
      <c r="AB29" s="2"/>
      <c r="AC29" s="2" t="s">
        <v>121</v>
      </c>
      <c r="AD29" s="2" t="s">
        <v>122</v>
      </c>
      <c r="AE29" s="2"/>
      <c r="AF29" s="2"/>
      <c r="AG29" s="2"/>
      <c r="AH29" s="2"/>
      <c r="AI29" s="2"/>
      <c r="AJ29" s="2"/>
      <c r="AK29" s="2"/>
      <c r="AL29" s="2"/>
      <c r="AM29" s="17">
        <v>0</v>
      </c>
      <c r="AN29" s="17">
        <v>4</v>
      </c>
      <c r="AO29" s="17">
        <v>0</v>
      </c>
      <c r="AP29" s="18">
        <v>9</v>
      </c>
      <c r="AQ29" s="17">
        <f t="shared" si="0"/>
        <v>170</v>
      </c>
      <c r="AR29" s="17">
        <f t="shared" si="1"/>
        <v>135</v>
      </c>
      <c r="AS29" s="17">
        <v>35</v>
      </c>
      <c r="AT29" s="34">
        <f t="shared" si="2"/>
        <v>174</v>
      </c>
      <c r="AU29" s="18"/>
      <c r="AV29" s="35">
        <f t="shared" si="4"/>
        <v>87.317073170731788</v>
      </c>
    </row>
    <row r="30" spans="1:49" x14ac:dyDescent="0.25">
      <c r="A30" s="10">
        <v>35</v>
      </c>
      <c r="B30" s="2" t="s">
        <v>210</v>
      </c>
      <c r="C30" s="2" t="s">
        <v>417</v>
      </c>
      <c r="D30" s="2"/>
      <c r="E30" s="2" t="s">
        <v>77</v>
      </c>
      <c r="F30" s="2" t="s">
        <v>195</v>
      </c>
      <c r="G30" s="2" t="s">
        <v>184</v>
      </c>
      <c r="H30" s="2" t="s">
        <v>283</v>
      </c>
      <c r="I30" s="2" t="s">
        <v>282</v>
      </c>
      <c r="J30" s="2">
        <v>6786332552</v>
      </c>
      <c r="K30" s="2" t="s">
        <v>284</v>
      </c>
      <c r="L30" s="7" t="s">
        <v>442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 t="s">
        <v>53</v>
      </c>
      <c r="AA30" s="2"/>
      <c r="AB30" s="2"/>
      <c r="AC30" s="2" t="s">
        <v>301</v>
      </c>
      <c r="AD30" s="2" t="s">
        <v>302</v>
      </c>
      <c r="AE30" s="2"/>
      <c r="AF30" s="2"/>
      <c r="AG30" s="2"/>
      <c r="AH30" s="2"/>
      <c r="AI30" s="2"/>
      <c r="AJ30" s="2"/>
      <c r="AK30" s="2"/>
      <c r="AL30" s="2"/>
      <c r="AM30" s="17">
        <v>1</v>
      </c>
      <c r="AN30" s="17">
        <v>4</v>
      </c>
      <c r="AO30" s="17">
        <v>15</v>
      </c>
      <c r="AP30" s="18">
        <v>8</v>
      </c>
      <c r="AQ30" s="17">
        <f t="shared" si="0"/>
        <v>155</v>
      </c>
      <c r="AR30" s="17">
        <f t="shared" si="1"/>
        <v>120</v>
      </c>
      <c r="AS30" s="17">
        <v>35</v>
      </c>
      <c r="AT30" s="34">
        <f t="shared" si="2"/>
        <v>175</v>
      </c>
      <c r="AU30" s="18"/>
      <c r="AV30" s="35">
        <f t="shared" si="4"/>
        <v>86.829268292683011</v>
      </c>
    </row>
    <row r="31" spans="1:49" x14ac:dyDescent="0.25">
      <c r="A31" s="10">
        <v>49</v>
      </c>
      <c r="B31" s="2" t="s">
        <v>210</v>
      </c>
      <c r="C31" s="2" t="s">
        <v>437</v>
      </c>
      <c r="D31" s="2">
        <v>2008</v>
      </c>
      <c r="E31" s="2" t="s">
        <v>159</v>
      </c>
      <c r="F31" s="2" t="s">
        <v>384</v>
      </c>
      <c r="G31" s="2" t="s">
        <v>385</v>
      </c>
      <c r="H31" s="2" t="s">
        <v>388</v>
      </c>
      <c r="I31" s="2" t="s">
        <v>391</v>
      </c>
      <c r="J31" s="3" t="s">
        <v>392</v>
      </c>
      <c r="K31" s="7" t="s">
        <v>393</v>
      </c>
      <c r="L31" s="7" t="s">
        <v>438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17">
        <v>1</v>
      </c>
      <c r="AN31" s="17">
        <v>2</v>
      </c>
      <c r="AO31" s="17">
        <v>26</v>
      </c>
      <c r="AP31" s="18">
        <v>8</v>
      </c>
      <c r="AQ31" s="17">
        <f t="shared" si="0"/>
        <v>155</v>
      </c>
      <c r="AR31" s="17">
        <f t="shared" si="1"/>
        <v>120</v>
      </c>
      <c r="AS31" s="17">
        <v>35</v>
      </c>
      <c r="AT31" s="34">
        <f t="shared" si="2"/>
        <v>184</v>
      </c>
      <c r="AU31" s="18"/>
      <c r="AV31" s="35">
        <f t="shared" si="4"/>
        <v>86.341463414634234</v>
      </c>
    </row>
    <row r="32" spans="1:49" x14ac:dyDescent="0.25">
      <c r="A32" s="10">
        <v>40</v>
      </c>
      <c r="B32" s="2" t="s">
        <v>210</v>
      </c>
      <c r="C32" s="2" t="s">
        <v>328</v>
      </c>
      <c r="D32" s="2"/>
      <c r="E32" s="2" t="s">
        <v>329</v>
      </c>
      <c r="F32" s="2" t="s">
        <v>330</v>
      </c>
      <c r="G32" s="2" t="s">
        <v>325</v>
      </c>
      <c r="H32" s="2" t="s">
        <v>326</v>
      </c>
      <c r="I32" s="2" t="s">
        <v>324</v>
      </c>
      <c r="J32" s="2">
        <v>6154009550</v>
      </c>
      <c r="K32" s="2" t="s">
        <v>327</v>
      </c>
      <c r="L32" s="2" t="s">
        <v>457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 t="s">
        <v>175</v>
      </c>
      <c r="AA32" s="2"/>
      <c r="AB32" s="2"/>
      <c r="AC32" s="2" t="s">
        <v>238</v>
      </c>
      <c r="AD32" s="2" t="s">
        <v>336</v>
      </c>
      <c r="AE32" s="2"/>
      <c r="AF32" s="2"/>
      <c r="AG32" s="2"/>
      <c r="AH32" s="2"/>
      <c r="AI32" s="2"/>
      <c r="AJ32" s="2"/>
      <c r="AK32" s="2"/>
      <c r="AL32" s="2"/>
      <c r="AM32" s="17">
        <v>3</v>
      </c>
      <c r="AN32" s="17">
        <v>8</v>
      </c>
      <c r="AO32" s="17">
        <v>5</v>
      </c>
      <c r="AP32" s="18">
        <v>9</v>
      </c>
      <c r="AQ32" s="17">
        <f t="shared" si="0"/>
        <v>170</v>
      </c>
      <c r="AR32" s="17">
        <f t="shared" si="1"/>
        <v>135</v>
      </c>
      <c r="AS32" s="17">
        <v>35</v>
      </c>
      <c r="AT32" s="34">
        <f t="shared" si="2"/>
        <v>186</v>
      </c>
      <c r="AU32" s="18"/>
      <c r="AV32" s="35">
        <f t="shared" si="4"/>
        <v>85.853658536585456</v>
      </c>
    </row>
    <row r="33" spans="1:50" x14ac:dyDescent="0.25">
      <c r="A33" s="10">
        <v>8</v>
      </c>
      <c r="B33" s="2" t="s">
        <v>81</v>
      </c>
      <c r="C33" s="2" t="s">
        <v>476</v>
      </c>
      <c r="D33" s="2">
        <v>2006</v>
      </c>
      <c r="E33" s="2" t="s">
        <v>36</v>
      </c>
      <c r="F33" s="2" t="s">
        <v>86</v>
      </c>
      <c r="G33" s="2" t="s">
        <v>83</v>
      </c>
      <c r="H33" s="2" t="s">
        <v>84</v>
      </c>
      <c r="I33" s="2" t="s">
        <v>82</v>
      </c>
      <c r="J33" s="2">
        <v>4077801695</v>
      </c>
      <c r="K33" s="2" t="s">
        <v>85</v>
      </c>
      <c r="L33" s="2" t="s">
        <v>472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 t="s">
        <v>61</v>
      </c>
      <c r="AA33" s="2"/>
      <c r="AB33" s="2"/>
      <c r="AC33" s="2" t="s">
        <v>101</v>
      </c>
      <c r="AD33" s="2" t="s">
        <v>102</v>
      </c>
      <c r="AE33" s="2"/>
      <c r="AF33" s="2"/>
      <c r="AG33" s="2"/>
      <c r="AH33" s="2"/>
      <c r="AI33" s="2"/>
      <c r="AJ33" s="2"/>
      <c r="AK33" s="2">
        <v>9685300</v>
      </c>
      <c r="AL33" s="2">
        <v>0</v>
      </c>
      <c r="AM33" s="17">
        <v>0</v>
      </c>
      <c r="AN33" s="17">
        <v>25</v>
      </c>
      <c r="AO33" s="17">
        <v>11</v>
      </c>
      <c r="AP33" s="18">
        <v>8</v>
      </c>
      <c r="AQ33" s="17">
        <f t="shared" si="0"/>
        <v>155</v>
      </c>
      <c r="AR33" s="17">
        <f t="shared" si="1"/>
        <v>120</v>
      </c>
      <c r="AS33" s="17">
        <v>35</v>
      </c>
      <c r="AT33" s="34">
        <f t="shared" si="2"/>
        <v>191</v>
      </c>
      <c r="AU33" s="18"/>
      <c r="AV33" s="35">
        <f t="shared" si="4"/>
        <v>85.365853658536679</v>
      </c>
      <c r="AW33" s="12" t="s">
        <v>512</v>
      </c>
    </row>
    <row r="34" spans="1:50" x14ac:dyDescent="0.25">
      <c r="A34" s="10">
        <v>27</v>
      </c>
      <c r="B34" s="2" t="s">
        <v>81</v>
      </c>
      <c r="C34" s="2" t="s">
        <v>236</v>
      </c>
      <c r="D34" s="2"/>
      <c r="E34" s="2" t="s">
        <v>36</v>
      </c>
      <c r="F34" s="2" t="s">
        <v>237</v>
      </c>
      <c r="G34" s="2" t="s">
        <v>232</v>
      </c>
      <c r="H34" s="2" t="s">
        <v>233</v>
      </c>
      <c r="I34" s="2" t="s">
        <v>231</v>
      </c>
      <c r="J34" s="2" t="s">
        <v>234</v>
      </c>
      <c r="K34" s="2" t="s">
        <v>235</v>
      </c>
      <c r="L34" s="2" t="s">
        <v>465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 t="s">
        <v>175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17">
        <v>6</v>
      </c>
      <c r="AN34" s="17">
        <v>30</v>
      </c>
      <c r="AO34" s="17">
        <v>30</v>
      </c>
      <c r="AP34" s="18">
        <v>6</v>
      </c>
      <c r="AQ34" s="17">
        <f t="shared" ref="AQ34:AQ65" si="5">+AR34+AS34</f>
        <v>125</v>
      </c>
      <c r="AR34" s="17">
        <f t="shared" ref="AR34:AR53" si="6">+AP34*15</f>
        <v>90</v>
      </c>
      <c r="AS34" s="17">
        <v>35</v>
      </c>
      <c r="AT34" s="34">
        <f t="shared" ref="AT34:AT65" si="7">+AM34+AN34+AO34+AR34+AS34</f>
        <v>191</v>
      </c>
      <c r="AU34" s="18"/>
      <c r="AV34" s="35">
        <f>+AV33</f>
        <v>85.365853658536679</v>
      </c>
      <c r="AW34" s="12" t="s">
        <v>512</v>
      </c>
    </row>
    <row r="35" spans="1:50" x14ac:dyDescent="0.25">
      <c r="A35" s="10">
        <v>52</v>
      </c>
      <c r="B35" s="2" t="s">
        <v>323</v>
      </c>
      <c r="C35" s="2" t="s">
        <v>406</v>
      </c>
      <c r="D35" s="2"/>
      <c r="E35" s="2" t="s">
        <v>406</v>
      </c>
      <c r="F35" s="2" t="s">
        <v>407</v>
      </c>
      <c r="G35" s="2" t="s">
        <v>408</v>
      </c>
      <c r="H35" s="2" t="s">
        <v>409</v>
      </c>
      <c r="I35" s="2" t="s">
        <v>410</v>
      </c>
      <c r="J35" s="3" t="s">
        <v>411</v>
      </c>
      <c r="K35" s="3" t="s">
        <v>412</v>
      </c>
      <c r="L35" s="2" t="s">
        <v>448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17">
        <v>4</v>
      </c>
      <c r="AN35" s="17">
        <v>30</v>
      </c>
      <c r="AO35" s="17">
        <v>6</v>
      </c>
      <c r="AP35" s="18">
        <v>8</v>
      </c>
      <c r="AQ35" s="17">
        <f t="shared" si="5"/>
        <v>155</v>
      </c>
      <c r="AR35" s="17">
        <f t="shared" si="6"/>
        <v>120</v>
      </c>
      <c r="AS35" s="17">
        <v>35</v>
      </c>
      <c r="AT35" s="34">
        <f t="shared" si="7"/>
        <v>195</v>
      </c>
      <c r="AU35" s="18"/>
      <c r="AV35" s="35">
        <f t="shared" ref="AV35:AV41" si="8">AV34-$AX$1</f>
        <v>84.878048780487902</v>
      </c>
    </row>
    <row r="36" spans="1:50" x14ac:dyDescent="0.25">
      <c r="A36" s="10">
        <v>12</v>
      </c>
      <c r="B36" s="2" t="s">
        <v>103</v>
      </c>
      <c r="C36" s="2" t="s">
        <v>444</v>
      </c>
      <c r="D36" s="2">
        <v>2016</v>
      </c>
      <c r="E36" s="2" t="s">
        <v>110</v>
      </c>
      <c r="F36" s="2" t="s">
        <v>111</v>
      </c>
      <c r="G36" s="2" t="s">
        <v>124</v>
      </c>
      <c r="H36" s="2" t="s">
        <v>125</v>
      </c>
      <c r="I36" s="2" t="s">
        <v>123</v>
      </c>
      <c r="J36" s="2" t="s">
        <v>126</v>
      </c>
      <c r="K36" s="2" t="s">
        <v>127</v>
      </c>
      <c r="L36" s="5" t="s">
        <v>443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 t="s">
        <v>134</v>
      </c>
      <c r="AA36" s="2"/>
      <c r="AB36" s="2"/>
      <c r="AC36" s="2" t="s">
        <v>136</v>
      </c>
      <c r="AD36" s="2" t="s">
        <v>137</v>
      </c>
      <c r="AE36" s="2"/>
      <c r="AF36" s="2"/>
      <c r="AG36" s="2"/>
      <c r="AH36" s="2"/>
      <c r="AI36" s="2"/>
      <c r="AJ36" s="2"/>
      <c r="AK36" s="2"/>
      <c r="AL36" s="2" t="s">
        <v>138</v>
      </c>
      <c r="AM36" s="17">
        <v>1</v>
      </c>
      <c r="AN36" s="17">
        <v>11</v>
      </c>
      <c r="AO36" s="17">
        <v>30</v>
      </c>
      <c r="AP36" s="18">
        <v>8</v>
      </c>
      <c r="AQ36" s="17">
        <f t="shared" si="5"/>
        <v>155</v>
      </c>
      <c r="AR36" s="17">
        <f t="shared" si="6"/>
        <v>120</v>
      </c>
      <c r="AS36" s="17">
        <v>35</v>
      </c>
      <c r="AT36" s="34">
        <f t="shared" si="7"/>
        <v>197</v>
      </c>
      <c r="AU36" s="18"/>
      <c r="AV36" s="35">
        <f t="shared" si="8"/>
        <v>84.390243902439124</v>
      </c>
    </row>
    <row r="37" spans="1:50" x14ac:dyDescent="0.25">
      <c r="A37" s="10">
        <v>26</v>
      </c>
      <c r="B37" s="2" t="s">
        <v>114</v>
      </c>
      <c r="C37" s="2" t="s">
        <v>227</v>
      </c>
      <c r="D37" s="2"/>
      <c r="E37" s="2" t="s">
        <v>228</v>
      </c>
      <c r="F37" s="2" t="s">
        <v>229</v>
      </c>
      <c r="G37" s="2" t="s">
        <v>223</v>
      </c>
      <c r="H37" s="2" t="s">
        <v>224</v>
      </c>
      <c r="I37" s="2" t="s">
        <v>222</v>
      </c>
      <c r="J37" s="2" t="s">
        <v>225</v>
      </c>
      <c r="K37" s="2" t="s">
        <v>226</v>
      </c>
      <c r="L37" s="2" t="s">
        <v>466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 t="s">
        <v>36</v>
      </c>
      <c r="AA37" s="2"/>
      <c r="AB37" s="2"/>
      <c r="AC37" s="2" t="s">
        <v>238</v>
      </c>
      <c r="AD37" s="2"/>
      <c r="AE37" s="2"/>
      <c r="AF37" s="2"/>
      <c r="AG37" s="2"/>
      <c r="AH37" s="2"/>
      <c r="AI37" s="2"/>
      <c r="AJ37" s="2"/>
      <c r="AK37" s="2"/>
      <c r="AL37" s="2"/>
      <c r="AM37" s="17">
        <v>4</v>
      </c>
      <c r="AN37" s="17">
        <v>24</v>
      </c>
      <c r="AO37" s="17">
        <v>30</v>
      </c>
      <c r="AP37" s="18">
        <v>8</v>
      </c>
      <c r="AQ37" s="17">
        <f t="shared" si="5"/>
        <v>155</v>
      </c>
      <c r="AR37" s="17">
        <f t="shared" si="6"/>
        <v>120</v>
      </c>
      <c r="AS37" s="17">
        <v>35</v>
      </c>
      <c r="AT37" s="34">
        <f t="shared" si="7"/>
        <v>213</v>
      </c>
      <c r="AU37" s="18"/>
      <c r="AV37" s="35">
        <f t="shared" si="8"/>
        <v>83.902439024390347</v>
      </c>
    </row>
    <row r="38" spans="1:50" x14ac:dyDescent="0.25">
      <c r="A38" s="10">
        <v>6</v>
      </c>
      <c r="B38" s="2" t="s">
        <v>64</v>
      </c>
      <c r="C38" s="2" t="s">
        <v>475</v>
      </c>
      <c r="D38" s="2">
        <v>2015</v>
      </c>
      <c r="E38" s="2" t="s">
        <v>70</v>
      </c>
      <c r="F38" s="2" t="s">
        <v>71</v>
      </c>
      <c r="G38" s="2" t="s">
        <v>66</v>
      </c>
      <c r="H38" s="2" t="s">
        <v>67</v>
      </c>
      <c r="I38" s="2" t="s">
        <v>65</v>
      </c>
      <c r="J38" s="2" t="s">
        <v>68</v>
      </c>
      <c r="K38" s="2" t="s">
        <v>69</v>
      </c>
      <c r="L38" s="6" t="s">
        <v>473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 t="s">
        <v>87</v>
      </c>
      <c r="AD38" s="2"/>
      <c r="AE38" s="2"/>
      <c r="AF38" s="2"/>
      <c r="AG38" s="2"/>
      <c r="AH38" s="2"/>
      <c r="AI38" s="2"/>
      <c r="AJ38" s="2"/>
      <c r="AK38" s="2"/>
      <c r="AL38" s="2"/>
      <c r="AM38" s="17">
        <v>1</v>
      </c>
      <c r="AN38" s="17">
        <v>5</v>
      </c>
      <c r="AO38" s="17">
        <v>30</v>
      </c>
      <c r="AP38" s="18">
        <v>10</v>
      </c>
      <c r="AQ38" s="17">
        <f t="shared" si="5"/>
        <v>185</v>
      </c>
      <c r="AR38" s="17">
        <f t="shared" si="6"/>
        <v>150</v>
      </c>
      <c r="AS38" s="17">
        <v>35</v>
      </c>
      <c r="AT38" s="34">
        <f t="shared" si="7"/>
        <v>221</v>
      </c>
      <c r="AU38" s="18"/>
      <c r="AV38" s="35">
        <f t="shared" si="8"/>
        <v>83.414634146341569</v>
      </c>
    </row>
    <row r="39" spans="1:50" x14ac:dyDescent="0.25">
      <c r="A39" s="10">
        <v>37</v>
      </c>
      <c r="B39" s="2" t="s">
        <v>210</v>
      </c>
      <c r="C39" s="2" t="s">
        <v>308</v>
      </c>
      <c r="D39" s="2">
        <v>1989</v>
      </c>
      <c r="E39" s="2" t="s">
        <v>175</v>
      </c>
      <c r="F39" s="2" t="s">
        <v>173</v>
      </c>
      <c r="G39" s="2" t="s">
        <v>304</v>
      </c>
      <c r="H39" s="2" t="s">
        <v>305</v>
      </c>
      <c r="I39" s="2" t="s">
        <v>303</v>
      </c>
      <c r="J39" s="2" t="s">
        <v>306</v>
      </c>
      <c r="K39" s="2" t="s">
        <v>307</v>
      </c>
      <c r="L39" s="2"/>
      <c r="M39" s="2" t="s">
        <v>452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 t="s">
        <v>53</v>
      </c>
      <c r="AA39" s="2"/>
      <c r="AB39" s="2"/>
      <c r="AC39" s="2" t="s">
        <v>315</v>
      </c>
      <c r="AD39" s="2"/>
      <c r="AE39" s="2"/>
      <c r="AF39" s="2"/>
      <c r="AG39" s="2"/>
      <c r="AH39" s="2"/>
      <c r="AI39" s="2"/>
      <c r="AJ39" s="2"/>
      <c r="AK39" s="2"/>
      <c r="AL39" s="2"/>
      <c r="AM39" s="17">
        <v>3</v>
      </c>
      <c r="AN39" s="17">
        <v>11</v>
      </c>
      <c r="AO39" s="17">
        <v>21</v>
      </c>
      <c r="AP39" s="18">
        <v>11</v>
      </c>
      <c r="AQ39" s="17">
        <f t="shared" si="5"/>
        <v>200</v>
      </c>
      <c r="AR39" s="17">
        <f t="shared" si="6"/>
        <v>165</v>
      </c>
      <c r="AS39" s="17">
        <v>35</v>
      </c>
      <c r="AT39" s="34">
        <f t="shared" si="7"/>
        <v>235</v>
      </c>
      <c r="AU39" s="18"/>
      <c r="AV39" s="35">
        <f t="shared" si="8"/>
        <v>82.926829268292792</v>
      </c>
    </row>
    <row r="40" spans="1:50" x14ac:dyDescent="0.25">
      <c r="A40" s="10">
        <v>39</v>
      </c>
      <c r="B40" s="2" t="s">
        <v>210</v>
      </c>
      <c r="C40" s="2" t="s">
        <v>416</v>
      </c>
      <c r="D40" s="2"/>
      <c r="E40" s="2" t="s">
        <v>320</v>
      </c>
      <c r="F40" s="2" t="s">
        <v>321</v>
      </c>
      <c r="G40" s="2" t="s">
        <v>317</v>
      </c>
      <c r="H40" s="2" t="s">
        <v>318</v>
      </c>
      <c r="I40" s="2" t="s">
        <v>316</v>
      </c>
      <c r="J40" s="2">
        <v>7047012180</v>
      </c>
      <c r="K40" s="2" t="s">
        <v>319</v>
      </c>
      <c r="L40" s="2" t="s">
        <v>458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17">
        <v>8</v>
      </c>
      <c r="AN40" s="17">
        <v>16</v>
      </c>
      <c r="AO40" s="17">
        <v>13</v>
      </c>
      <c r="AP40" s="18">
        <v>11</v>
      </c>
      <c r="AQ40" s="17">
        <f t="shared" si="5"/>
        <v>200</v>
      </c>
      <c r="AR40" s="17">
        <f t="shared" si="6"/>
        <v>165</v>
      </c>
      <c r="AS40" s="17">
        <v>35</v>
      </c>
      <c r="AT40" s="34">
        <f t="shared" si="7"/>
        <v>237</v>
      </c>
      <c r="AU40" s="18"/>
      <c r="AV40" s="35">
        <f t="shared" si="8"/>
        <v>82.439024390244015</v>
      </c>
    </row>
    <row r="41" spans="1:50" x14ac:dyDescent="0.25">
      <c r="A41" s="10">
        <v>13</v>
      </c>
      <c r="B41" s="2" t="s">
        <v>31</v>
      </c>
      <c r="C41" s="2" t="s">
        <v>133</v>
      </c>
      <c r="D41" s="2"/>
      <c r="E41" s="2" t="s">
        <v>134</v>
      </c>
      <c r="F41" s="2" t="s">
        <v>135</v>
      </c>
      <c r="G41" s="2" t="s">
        <v>130</v>
      </c>
      <c r="H41" s="2" t="s">
        <v>131</v>
      </c>
      <c r="I41" s="2" t="s">
        <v>129</v>
      </c>
      <c r="J41" s="2">
        <v>8287745711</v>
      </c>
      <c r="K41" s="2" t="s">
        <v>132</v>
      </c>
      <c r="L41" s="7" t="s">
        <v>435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 t="s">
        <v>145</v>
      </c>
      <c r="AD41" s="2" t="s">
        <v>143</v>
      </c>
      <c r="AE41" s="2"/>
      <c r="AF41" s="2"/>
      <c r="AG41" s="2"/>
      <c r="AH41" s="2"/>
      <c r="AI41" s="2"/>
      <c r="AJ41" s="2"/>
      <c r="AK41" s="2"/>
      <c r="AL41" s="2"/>
      <c r="AM41" s="17">
        <v>6</v>
      </c>
      <c r="AN41" s="17">
        <v>2</v>
      </c>
      <c r="AO41" s="17">
        <v>14</v>
      </c>
      <c r="AP41" s="18">
        <v>13</v>
      </c>
      <c r="AQ41" s="17">
        <f t="shared" si="5"/>
        <v>230</v>
      </c>
      <c r="AR41" s="17">
        <f t="shared" si="6"/>
        <v>195</v>
      </c>
      <c r="AS41" s="17">
        <v>35</v>
      </c>
      <c r="AT41" s="34">
        <f t="shared" si="7"/>
        <v>252</v>
      </c>
      <c r="AU41" s="18"/>
      <c r="AV41" s="35">
        <f t="shared" si="8"/>
        <v>81.951219512195237</v>
      </c>
      <c r="AW41" s="12" t="s">
        <v>512</v>
      </c>
    </row>
    <row r="42" spans="1:50" x14ac:dyDescent="0.25">
      <c r="A42" s="10">
        <v>31</v>
      </c>
      <c r="B42" s="2" t="s">
        <v>114</v>
      </c>
      <c r="C42" s="2" t="s">
        <v>261</v>
      </c>
      <c r="D42" s="2"/>
      <c r="E42" s="2" t="s">
        <v>134</v>
      </c>
      <c r="F42" s="2" t="s">
        <v>262</v>
      </c>
      <c r="G42" s="2" t="s">
        <v>258</v>
      </c>
      <c r="H42" s="2" t="s">
        <v>259</v>
      </c>
      <c r="I42" s="2" t="s">
        <v>257</v>
      </c>
      <c r="J42" s="2">
        <v>7048061844</v>
      </c>
      <c r="K42" s="2" t="s">
        <v>260</v>
      </c>
      <c r="L42" s="2" t="s">
        <v>462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 t="s">
        <v>87</v>
      </c>
      <c r="AD42" s="2" t="s">
        <v>270</v>
      </c>
      <c r="AE42" s="2"/>
      <c r="AF42" s="2"/>
      <c r="AG42" s="2"/>
      <c r="AH42" s="2"/>
      <c r="AI42" s="2"/>
      <c r="AJ42" s="2"/>
      <c r="AK42" s="2"/>
      <c r="AL42" s="2"/>
      <c r="AM42" s="17">
        <v>0</v>
      </c>
      <c r="AN42" s="17">
        <v>7</v>
      </c>
      <c r="AO42" s="17">
        <v>30</v>
      </c>
      <c r="AP42" s="18">
        <v>12</v>
      </c>
      <c r="AQ42" s="17">
        <f t="shared" si="5"/>
        <v>215</v>
      </c>
      <c r="AR42" s="17">
        <f t="shared" si="6"/>
        <v>180</v>
      </c>
      <c r="AS42" s="17">
        <v>35</v>
      </c>
      <c r="AT42" s="34">
        <f t="shared" si="7"/>
        <v>252</v>
      </c>
      <c r="AU42" s="18"/>
      <c r="AV42" s="35">
        <f>+AV41</f>
        <v>81.951219512195237</v>
      </c>
      <c r="AW42" s="12" t="s">
        <v>512</v>
      </c>
    </row>
    <row r="43" spans="1:50" x14ac:dyDescent="0.25">
      <c r="A43" s="10">
        <v>16</v>
      </c>
      <c r="B43" s="2" t="s">
        <v>81</v>
      </c>
      <c r="C43" s="2" t="s">
        <v>158</v>
      </c>
      <c r="D43" s="2"/>
      <c r="E43" s="2" t="s">
        <v>159</v>
      </c>
      <c r="F43" s="2" t="s">
        <v>160</v>
      </c>
      <c r="G43" s="2" t="s">
        <v>155</v>
      </c>
      <c r="H43" s="2" t="s">
        <v>156</v>
      </c>
      <c r="I43" s="2" t="s">
        <v>154</v>
      </c>
      <c r="J43" s="2">
        <v>6626541903</v>
      </c>
      <c r="K43" s="2" t="s">
        <v>157</v>
      </c>
      <c r="L43" s="5" t="s">
        <v>439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 t="s">
        <v>166</v>
      </c>
      <c r="AA43" s="2"/>
      <c r="AB43" s="2"/>
      <c r="AC43" s="2" t="s">
        <v>87</v>
      </c>
      <c r="AD43" s="2"/>
      <c r="AE43" s="2"/>
      <c r="AF43" s="2"/>
      <c r="AG43" s="2"/>
      <c r="AH43" s="2"/>
      <c r="AI43" s="2"/>
      <c r="AJ43" s="2"/>
      <c r="AK43" s="2">
        <v>22</v>
      </c>
      <c r="AL43" s="2">
        <v>22</v>
      </c>
      <c r="AM43" s="17">
        <v>1</v>
      </c>
      <c r="AN43" s="17">
        <v>30</v>
      </c>
      <c r="AO43" s="17">
        <v>30</v>
      </c>
      <c r="AP43" s="18">
        <v>11</v>
      </c>
      <c r="AQ43" s="17">
        <f t="shared" si="5"/>
        <v>200</v>
      </c>
      <c r="AR43" s="17">
        <f t="shared" si="6"/>
        <v>165</v>
      </c>
      <c r="AS43" s="17">
        <v>35</v>
      </c>
      <c r="AT43" s="34">
        <f t="shared" si="7"/>
        <v>261</v>
      </c>
      <c r="AU43" s="18"/>
      <c r="AV43" s="35">
        <f>AV42-$AX$1</f>
        <v>81.46341463414646</v>
      </c>
    </row>
    <row r="44" spans="1:50" x14ac:dyDescent="0.25">
      <c r="A44" s="10">
        <v>11</v>
      </c>
      <c r="B44" s="2" t="s">
        <v>114</v>
      </c>
      <c r="C44" s="2" t="s">
        <v>120</v>
      </c>
      <c r="D44" s="2">
        <v>2000</v>
      </c>
      <c r="E44" s="2"/>
      <c r="F44" s="2"/>
      <c r="G44" s="2" t="s">
        <v>116</v>
      </c>
      <c r="H44" s="2" t="s">
        <v>117</v>
      </c>
      <c r="I44" s="2" t="s">
        <v>115</v>
      </c>
      <c r="J44" s="2" t="s">
        <v>118</v>
      </c>
      <c r="K44" s="2" t="s">
        <v>119</v>
      </c>
      <c r="L44" s="7" t="s">
        <v>427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 t="s">
        <v>40</v>
      </c>
      <c r="AD44" s="2" t="s">
        <v>128</v>
      </c>
      <c r="AE44" s="2"/>
      <c r="AF44" s="2"/>
      <c r="AG44" s="2"/>
      <c r="AH44" s="2"/>
      <c r="AI44" s="2"/>
      <c r="AJ44" s="2"/>
      <c r="AK44" s="2"/>
      <c r="AL44" s="2"/>
      <c r="AM44" s="17">
        <v>4</v>
      </c>
      <c r="AN44" s="17">
        <v>7</v>
      </c>
      <c r="AO44" s="17">
        <v>30</v>
      </c>
      <c r="AP44" s="18">
        <v>15</v>
      </c>
      <c r="AQ44" s="17">
        <f t="shared" si="5"/>
        <v>225</v>
      </c>
      <c r="AR44" s="17">
        <f t="shared" si="6"/>
        <v>225</v>
      </c>
      <c r="AS44" s="17">
        <v>0</v>
      </c>
      <c r="AT44" s="34">
        <f t="shared" si="7"/>
        <v>266</v>
      </c>
      <c r="AU44" s="18" t="s">
        <v>486</v>
      </c>
      <c r="AV44" s="35">
        <f>AV43-$AX$1</f>
        <v>80.975609756097683</v>
      </c>
    </row>
    <row r="45" spans="1:50" x14ac:dyDescent="0.25">
      <c r="A45" s="10">
        <v>43</v>
      </c>
      <c r="B45" s="2" t="s">
        <v>323</v>
      </c>
      <c r="C45" s="2" t="s">
        <v>349</v>
      </c>
      <c r="D45" s="2">
        <v>2013</v>
      </c>
      <c r="E45" s="2" t="s">
        <v>350</v>
      </c>
      <c r="F45" s="2" t="s">
        <v>351</v>
      </c>
      <c r="G45" s="2" t="s">
        <v>198</v>
      </c>
      <c r="H45" s="2" t="s">
        <v>346</v>
      </c>
      <c r="I45" s="2" t="s">
        <v>345</v>
      </c>
      <c r="J45" s="2" t="s">
        <v>347</v>
      </c>
      <c r="K45" s="2" t="s">
        <v>348</v>
      </c>
      <c r="L45" s="2" t="s">
        <v>454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 t="s">
        <v>61</v>
      </c>
      <c r="AA45" s="2"/>
      <c r="AB45" s="2"/>
      <c r="AC45" s="2" t="s">
        <v>360</v>
      </c>
      <c r="AD45" s="2"/>
      <c r="AE45" s="2"/>
      <c r="AF45" s="2"/>
      <c r="AG45" s="2"/>
      <c r="AH45" s="2"/>
      <c r="AI45" s="2"/>
      <c r="AJ45" s="2"/>
      <c r="AK45" s="2"/>
      <c r="AL45" s="2"/>
      <c r="AM45" s="17">
        <v>2</v>
      </c>
      <c r="AN45" s="17">
        <v>21</v>
      </c>
      <c r="AO45" s="17">
        <v>30</v>
      </c>
      <c r="AP45" s="18">
        <v>13</v>
      </c>
      <c r="AQ45" s="17">
        <f t="shared" si="5"/>
        <v>230</v>
      </c>
      <c r="AR45" s="17">
        <f t="shared" si="6"/>
        <v>195</v>
      </c>
      <c r="AS45" s="17">
        <v>35</v>
      </c>
      <c r="AT45" s="34">
        <f t="shared" si="7"/>
        <v>283</v>
      </c>
      <c r="AU45" s="18"/>
      <c r="AV45" s="35">
        <f>AV44-$AX$1</f>
        <v>80.487804878048905</v>
      </c>
    </row>
    <row r="46" spans="1:50" ht="16.5" thickBot="1" x14ac:dyDescent="0.3">
      <c r="A46" s="11">
        <v>47</v>
      </c>
      <c r="B46" s="9" t="s">
        <v>210</v>
      </c>
      <c r="C46" s="9" t="s">
        <v>370</v>
      </c>
      <c r="D46" s="9"/>
      <c r="E46" s="9" t="s">
        <v>350</v>
      </c>
      <c r="F46" s="9" t="s">
        <v>371</v>
      </c>
      <c r="G46" s="9" t="s">
        <v>95</v>
      </c>
      <c r="H46" s="9" t="s">
        <v>368</v>
      </c>
      <c r="I46" s="9" t="s">
        <v>367</v>
      </c>
      <c r="J46" s="9">
        <v>7317727811</v>
      </c>
      <c r="K46" s="9" t="s">
        <v>369</v>
      </c>
      <c r="L46" s="9"/>
      <c r="M46" s="9" t="s">
        <v>452</v>
      </c>
      <c r="N46" s="9"/>
      <c r="O46" s="9"/>
      <c r="P46" s="9"/>
      <c r="Q46" s="9">
        <v>2800</v>
      </c>
      <c r="R46" s="9" t="s">
        <v>38</v>
      </c>
      <c r="S46" s="9"/>
      <c r="T46" s="9"/>
      <c r="U46" s="9"/>
      <c r="V46" s="9"/>
      <c r="W46" s="9"/>
      <c r="X46" s="9">
        <v>2800</v>
      </c>
      <c r="Y46" s="9"/>
      <c r="Z46" s="9" t="s">
        <v>36</v>
      </c>
      <c r="AA46" s="9">
        <v>2800</v>
      </c>
      <c r="AB46" s="9" t="s">
        <v>39</v>
      </c>
      <c r="AC46" s="9" t="s">
        <v>40</v>
      </c>
      <c r="AD46" s="9"/>
      <c r="AE46" s="9"/>
      <c r="AF46" s="9"/>
      <c r="AG46" s="9"/>
      <c r="AH46" s="9"/>
      <c r="AI46" s="9"/>
      <c r="AJ46" s="9"/>
      <c r="AK46" s="9">
        <v>54321</v>
      </c>
      <c r="AL46" s="9">
        <v>12345</v>
      </c>
      <c r="AM46" s="19">
        <v>30</v>
      </c>
      <c r="AN46" s="19">
        <v>30</v>
      </c>
      <c r="AO46" s="19">
        <v>30</v>
      </c>
      <c r="AP46" s="36">
        <v>14</v>
      </c>
      <c r="AQ46" s="19">
        <f t="shared" si="5"/>
        <v>245</v>
      </c>
      <c r="AR46" s="19">
        <f t="shared" si="6"/>
        <v>210</v>
      </c>
      <c r="AS46" s="19">
        <v>35</v>
      </c>
      <c r="AT46" s="37">
        <f t="shared" si="7"/>
        <v>335</v>
      </c>
      <c r="AU46" s="36"/>
      <c r="AV46" s="38">
        <f>AV45-$AX$1</f>
        <v>80.000000000000128</v>
      </c>
      <c r="AW46" s="12" t="s">
        <v>484</v>
      </c>
      <c r="AX46" s="1" t="s">
        <v>484</v>
      </c>
    </row>
    <row r="47" spans="1:50" ht="16.5" thickTop="1" x14ac:dyDescent="0.25">
      <c r="A47" s="27">
        <v>15</v>
      </c>
      <c r="B47" s="28" t="s">
        <v>41</v>
      </c>
      <c r="C47" s="28" t="s">
        <v>151</v>
      </c>
      <c r="D47" s="28"/>
      <c r="E47" s="28" t="s">
        <v>53</v>
      </c>
      <c r="F47" s="28" t="s">
        <v>152</v>
      </c>
      <c r="G47" s="28" t="s">
        <v>147</v>
      </c>
      <c r="H47" s="28" t="s">
        <v>148</v>
      </c>
      <c r="I47" s="28" t="s">
        <v>146</v>
      </c>
      <c r="J47" s="28" t="s">
        <v>149</v>
      </c>
      <c r="K47" s="28" t="s">
        <v>150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 t="s">
        <v>159</v>
      </c>
      <c r="AA47" s="28"/>
      <c r="AB47" s="28"/>
      <c r="AC47" s="28" t="s">
        <v>161</v>
      </c>
      <c r="AD47" s="28"/>
      <c r="AE47" s="28"/>
      <c r="AF47" s="28"/>
      <c r="AG47" s="28"/>
      <c r="AH47" s="28"/>
      <c r="AI47" s="28"/>
      <c r="AJ47" s="28"/>
      <c r="AK47" s="28"/>
      <c r="AL47" s="28"/>
      <c r="AM47" s="29">
        <v>30</v>
      </c>
      <c r="AN47" s="29">
        <v>30</v>
      </c>
      <c r="AO47" s="29">
        <v>30</v>
      </c>
      <c r="AP47" s="29">
        <v>22</v>
      </c>
      <c r="AQ47" s="30">
        <f t="shared" si="5"/>
        <v>365</v>
      </c>
      <c r="AR47" s="29">
        <f t="shared" si="6"/>
        <v>330</v>
      </c>
      <c r="AS47" s="31">
        <v>35</v>
      </c>
      <c r="AT47" s="32">
        <f t="shared" si="7"/>
        <v>455</v>
      </c>
      <c r="AU47" s="12" t="s">
        <v>510</v>
      </c>
      <c r="AV47" s="26">
        <v>0</v>
      </c>
      <c r="AW47" s="1" t="s">
        <v>514</v>
      </c>
    </row>
    <row r="48" spans="1:50" x14ac:dyDescent="0.25">
      <c r="A48" s="10">
        <v>17</v>
      </c>
      <c r="B48" s="2" t="s">
        <v>31</v>
      </c>
      <c r="C48" s="2" t="s">
        <v>165</v>
      </c>
      <c r="D48" s="2"/>
      <c r="E48" s="2" t="s">
        <v>166</v>
      </c>
      <c r="F48" s="2" t="s">
        <v>167</v>
      </c>
      <c r="G48" s="2" t="s">
        <v>147</v>
      </c>
      <c r="H48" s="2" t="s">
        <v>163</v>
      </c>
      <c r="I48" s="2" t="s">
        <v>162</v>
      </c>
      <c r="J48" s="2">
        <v>9807215595</v>
      </c>
      <c r="K48" s="2" t="s">
        <v>164</v>
      </c>
      <c r="L48" s="2"/>
      <c r="M48" s="2" t="s">
        <v>452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 t="s">
        <v>175</v>
      </c>
      <c r="AA48" s="2"/>
      <c r="AB48" s="2"/>
      <c r="AC48" s="2"/>
      <c r="AD48" s="2" t="s">
        <v>176</v>
      </c>
      <c r="AE48" s="2"/>
      <c r="AF48" s="2"/>
      <c r="AG48" s="2"/>
      <c r="AH48" s="2"/>
      <c r="AI48" s="2"/>
      <c r="AJ48" s="2"/>
      <c r="AK48" s="2"/>
      <c r="AL48" s="2"/>
      <c r="AM48" s="22">
        <v>30</v>
      </c>
      <c r="AN48" s="22">
        <v>30</v>
      </c>
      <c r="AO48" s="22">
        <v>30</v>
      </c>
      <c r="AP48" s="22">
        <v>22</v>
      </c>
      <c r="AQ48" s="23">
        <f t="shared" si="5"/>
        <v>365</v>
      </c>
      <c r="AR48" s="22">
        <f t="shared" si="6"/>
        <v>330</v>
      </c>
      <c r="AS48" s="24">
        <v>35</v>
      </c>
      <c r="AT48" s="25">
        <f t="shared" si="7"/>
        <v>455</v>
      </c>
      <c r="AU48" s="12" t="s">
        <v>510</v>
      </c>
      <c r="AV48" s="26">
        <v>0</v>
      </c>
      <c r="AW48" s="1" t="s">
        <v>514</v>
      </c>
    </row>
    <row r="49" spans="1:49" x14ac:dyDescent="0.25">
      <c r="A49" s="10">
        <v>32</v>
      </c>
      <c r="B49" s="2" t="s">
        <v>31</v>
      </c>
      <c r="C49" s="2" t="s">
        <v>268</v>
      </c>
      <c r="D49" s="2"/>
      <c r="E49" s="2" t="s">
        <v>36</v>
      </c>
      <c r="F49" s="2" t="s">
        <v>269</v>
      </c>
      <c r="G49" s="2" t="s">
        <v>264</v>
      </c>
      <c r="H49" s="2" t="s">
        <v>265</v>
      </c>
      <c r="I49" s="2" t="s">
        <v>263</v>
      </c>
      <c r="J49" s="2" t="s">
        <v>266</v>
      </c>
      <c r="K49" s="2" t="s">
        <v>267</v>
      </c>
      <c r="L49" s="4" t="s">
        <v>436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 t="s">
        <v>279</v>
      </c>
      <c r="AA49" s="2"/>
      <c r="AB49" s="2"/>
      <c r="AC49" s="2" t="s">
        <v>280</v>
      </c>
      <c r="AD49" s="2" t="s">
        <v>281</v>
      </c>
      <c r="AE49" s="2"/>
      <c r="AF49" s="2"/>
      <c r="AG49" s="2"/>
      <c r="AH49" s="2"/>
      <c r="AI49" s="2"/>
      <c r="AJ49" s="2"/>
      <c r="AK49" s="2"/>
      <c r="AL49" s="2"/>
      <c r="AM49" s="22">
        <v>30</v>
      </c>
      <c r="AN49" s="22">
        <v>30</v>
      </c>
      <c r="AO49" s="22">
        <v>30</v>
      </c>
      <c r="AP49" s="22">
        <v>22</v>
      </c>
      <c r="AQ49" s="23">
        <f t="shared" si="5"/>
        <v>365</v>
      </c>
      <c r="AR49" s="22">
        <f t="shared" si="6"/>
        <v>330</v>
      </c>
      <c r="AS49" s="24">
        <v>35</v>
      </c>
      <c r="AT49" s="25">
        <f t="shared" si="7"/>
        <v>455</v>
      </c>
      <c r="AU49" s="12" t="s">
        <v>511</v>
      </c>
      <c r="AV49" s="26">
        <v>0</v>
      </c>
      <c r="AW49" s="1" t="s">
        <v>515</v>
      </c>
    </row>
    <row r="50" spans="1:49" x14ac:dyDescent="0.25">
      <c r="A50" s="10">
        <v>33</v>
      </c>
      <c r="B50" s="2" t="s">
        <v>41</v>
      </c>
      <c r="C50" s="2" t="s">
        <v>276</v>
      </c>
      <c r="D50" s="2">
        <v>2005</v>
      </c>
      <c r="E50" s="2" t="s">
        <v>277</v>
      </c>
      <c r="F50" s="2" t="s">
        <v>278</v>
      </c>
      <c r="G50" s="2" t="s">
        <v>272</v>
      </c>
      <c r="H50" s="2" t="s">
        <v>273</v>
      </c>
      <c r="I50" s="2" t="s">
        <v>271</v>
      </c>
      <c r="J50" s="2" t="s">
        <v>274</v>
      </c>
      <c r="K50" s="2" t="s">
        <v>275</v>
      </c>
      <c r="L50" s="2" t="s">
        <v>461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 t="s">
        <v>77</v>
      </c>
      <c r="AA50" s="2"/>
      <c r="AB50" s="2"/>
      <c r="AC50" s="2" t="s">
        <v>285</v>
      </c>
      <c r="AD50" s="2"/>
      <c r="AE50" s="2"/>
      <c r="AF50" s="2"/>
      <c r="AG50" s="2"/>
      <c r="AH50" s="2"/>
      <c r="AI50" s="2"/>
      <c r="AJ50" s="2"/>
      <c r="AK50" s="2"/>
      <c r="AL50" s="2"/>
      <c r="AM50" s="22">
        <v>30</v>
      </c>
      <c r="AN50" s="22">
        <v>30</v>
      </c>
      <c r="AO50" s="22">
        <v>30</v>
      </c>
      <c r="AP50" s="22">
        <v>22</v>
      </c>
      <c r="AQ50" s="23">
        <f t="shared" si="5"/>
        <v>365</v>
      </c>
      <c r="AR50" s="22">
        <f t="shared" si="6"/>
        <v>330</v>
      </c>
      <c r="AS50" s="24">
        <v>35</v>
      </c>
      <c r="AT50" s="25">
        <f t="shared" si="7"/>
        <v>455</v>
      </c>
      <c r="AU50" s="12" t="s">
        <v>511</v>
      </c>
      <c r="AV50" s="26">
        <v>0</v>
      </c>
      <c r="AW50" s="1" t="s">
        <v>515</v>
      </c>
    </row>
    <row r="51" spans="1:49" x14ac:dyDescent="0.25">
      <c r="A51" s="10">
        <v>44</v>
      </c>
      <c r="B51" s="2" t="s">
        <v>31</v>
      </c>
      <c r="C51" s="2" t="s">
        <v>423</v>
      </c>
      <c r="D51" s="2">
        <v>1997</v>
      </c>
      <c r="E51" s="2" t="s">
        <v>36</v>
      </c>
      <c r="F51" s="2" t="s">
        <v>37</v>
      </c>
      <c r="G51" s="2" t="s">
        <v>32</v>
      </c>
      <c r="H51" s="2" t="s">
        <v>33</v>
      </c>
      <c r="I51" s="2" t="s">
        <v>424</v>
      </c>
      <c r="J51" s="2" t="s">
        <v>34</v>
      </c>
      <c r="K51" s="2" t="s">
        <v>35</v>
      </c>
      <c r="L51" s="4" t="s">
        <v>425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 t="s">
        <v>36</v>
      </c>
      <c r="AA51" s="2"/>
      <c r="AB51" s="2"/>
      <c r="AC51" s="2" t="s">
        <v>145</v>
      </c>
      <c r="AD51" s="2"/>
      <c r="AE51" s="2"/>
      <c r="AF51" s="2"/>
      <c r="AG51" s="2"/>
      <c r="AH51" s="2"/>
      <c r="AI51" s="2"/>
      <c r="AJ51" s="2"/>
      <c r="AK51" s="2"/>
      <c r="AL51" s="2"/>
      <c r="AM51" s="22">
        <v>30</v>
      </c>
      <c r="AN51" s="22">
        <v>30</v>
      </c>
      <c r="AO51" s="22">
        <v>30</v>
      </c>
      <c r="AP51" s="22">
        <v>22</v>
      </c>
      <c r="AQ51" s="23">
        <f t="shared" si="5"/>
        <v>365</v>
      </c>
      <c r="AR51" s="22">
        <f t="shared" si="6"/>
        <v>330</v>
      </c>
      <c r="AS51" s="24">
        <v>35</v>
      </c>
      <c r="AT51" s="25">
        <f t="shared" si="7"/>
        <v>455</v>
      </c>
      <c r="AU51" s="12" t="s">
        <v>510</v>
      </c>
      <c r="AV51" s="26">
        <v>0</v>
      </c>
      <c r="AW51" s="1" t="s">
        <v>514</v>
      </c>
    </row>
    <row r="52" spans="1:49" x14ac:dyDescent="0.25">
      <c r="A52" s="10">
        <v>50</v>
      </c>
      <c r="B52" s="2" t="s">
        <v>103</v>
      </c>
      <c r="C52" s="3" t="s">
        <v>398</v>
      </c>
      <c r="D52" s="2"/>
      <c r="E52" s="2" t="s">
        <v>36</v>
      </c>
      <c r="F52" s="2" t="s">
        <v>394</v>
      </c>
      <c r="G52" s="2" t="s">
        <v>386</v>
      </c>
      <c r="H52" s="2" t="s">
        <v>389</v>
      </c>
      <c r="I52" s="2" t="s">
        <v>395</v>
      </c>
      <c r="J52" s="3" t="s">
        <v>396</v>
      </c>
      <c r="K52" s="4" t="s">
        <v>397</v>
      </c>
      <c r="L52" s="4" t="s">
        <v>450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2">
        <v>30</v>
      </c>
      <c r="AN52" s="22">
        <v>30</v>
      </c>
      <c r="AO52" s="22">
        <v>30</v>
      </c>
      <c r="AP52" s="22">
        <v>22</v>
      </c>
      <c r="AQ52" s="23">
        <f t="shared" si="5"/>
        <v>365</v>
      </c>
      <c r="AR52" s="22">
        <f t="shared" si="6"/>
        <v>330</v>
      </c>
      <c r="AS52" s="24">
        <v>35</v>
      </c>
      <c r="AT52" s="25">
        <f t="shared" si="7"/>
        <v>455</v>
      </c>
      <c r="AU52" s="12" t="s">
        <v>510</v>
      </c>
      <c r="AV52" s="26">
        <v>0</v>
      </c>
      <c r="AW52" s="1" t="s">
        <v>514</v>
      </c>
    </row>
    <row r="53" spans="1:49" x14ac:dyDescent="0.25">
      <c r="A53" s="10">
        <v>51</v>
      </c>
      <c r="B53" s="2" t="s">
        <v>190</v>
      </c>
      <c r="C53" s="3" t="s">
        <v>399</v>
      </c>
      <c r="D53" s="2"/>
      <c r="E53" s="2" t="s">
        <v>291</v>
      </c>
      <c r="F53" s="2" t="s">
        <v>292</v>
      </c>
      <c r="G53" s="2" t="s">
        <v>387</v>
      </c>
      <c r="H53" s="2" t="s">
        <v>390</v>
      </c>
      <c r="I53" s="2" t="s">
        <v>400</v>
      </c>
      <c r="J53" s="3" t="s">
        <v>401</v>
      </c>
      <c r="K53" s="4" t="s">
        <v>402</v>
      </c>
      <c r="L53" s="2" t="s">
        <v>449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2">
        <v>30</v>
      </c>
      <c r="AN53" s="22">
        <v>30</v>
      </c>
      <c r="AO53" s="22">
        <v>30</v>
      </c>
      <c r="AP53" s="22">
        <v>22</v>
      </c>
      <c r="AQ53" s="23">
        <f t="shared" si="5"/>
        <v>365</v>
      </c>
      <c r="AR53" s="22">
        <f t="shared" si="6"/>
        <v>330</v>
      </c>
      <c r="AS53" s="24">
        <v>35</v>
      </c>
      <c r="AT53" s="25">
        <f t="shared" si="7"/>
        <v>455</v>
      </c>
      <c r="AU53" s="12" t="s">
        <v>510</v>
      </c>
      <c r="AV53" s="26">
        <v>0</v>
      </c>
      <c r="AW53" s="1" t="s">
        <v>514</v>
      </c>
    </row>
    <row r="55" spans="1:49" x14ac:dyDescent="0.25">
      <c r="C55" s="1" t="s">
        <v>517</v>
      </c>
    </row>
    <row r="56" spans="1:49" x14ac:dyDescent="0.25">
      <c r="C56" s="1" t="s">
        <v>518</v>
      </c>
    </row>
    <row r="57" spans="1:49" x14ac:dyDescent="0.25">
      <c r="C57" s="1" t="s">
        <v>519</v>
      </c>
    </row>
  </sheetData>
  <sortState ref="A2:AX53">
    <sortCondition ref="AT2:AT53"/>
    <sortCondition ref="A2:A53"/>
  </sortState>
  <hyperlinks>
    <hyperlink ref="L10" r:id="rId1"/>
    <hyperlink ref="K31" r:id="rId2" display="mailto:nick007bartik@yahoo.com"/>
    <hyperlink ref="L5" r:id="rId3" display="mailto:rlbarchitect@gmail.com"/>
    <hyperlink ref="L7" r:id="rId4" display="mailto:rebeccaturrell@yahoo.com"/>
    <hyperlink ref="L44" r:id="rId5"/>
    <hyperlink ref="L23" r:id="rId6" display="mailto:ljblue330@gmail.com"/>
    <hyperlink ref="L17" r:id="rId7" display="mailto:emferris100@gmail.com"/>
    <hyperlink ref="L21" r:id="rId8" display="mailto:hermich@bellsouth.net"/>
    <hyperlink ref="L26" r:id="rId9" display="mailto:craigprofitt@gmail.com"/>
    <hyperlink ref="L8" r:id="rId10"/>
    <hyperlink ref="L24" r:id="rId11"/>
    <hyperlink ref="L41" r:id="rId12"/>
    <hyperlink ref="L49" r:id="rId13"/>
    <hyperlink ref="L31" r:id="rId14"/>
    <hyperlink ref="L43" r:id="rId15" display="mailto:Prescott.ad@gmail.com"/>
    <hyperlink ref="L3" r:id="rId16"/>
    <hyperlink ref="L22" r:id="rId17" display="mailto:kevinfreeoutdoors@gmail.com"/>
    <hyperlink ref="L30" r:id="rId18"/>
    <hyperlink ref="L36" r:id="rId19" display="mailto:liloldchevyvan@yahoo.com"/>
    <hyperlink ref="L12" r:id="rId20"/>
  </hyperlinks>
  <pageMargins left="0.45" right="0.45" top="0.5" bottom="0.5" header="0.3" footer="0.3"/>
  <pageSetup scale="97" fitToHeight="0" orientation="landscape" horizontalDpi="4294967293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zoomScale="130" zoomScaleNormal="130" workbookViewId="0">
      <pane ySplit="1" topLeftCell="A2" activePane="bottomLeft" state="frozen"/>
      <selection pane="bottomLeft" activeCell="J21" sqref="J21"/>
    </sheetView>
  </sheetViews>
  <sheetFormatPr defaultRowHeight="15.75" x14ac:dyDescent="0.25"/>
  <cols>
    <col min="2" max="2" width="25.75" bestFit="1" customWidth="1"/>
    <col min="3" max="9" width="0" hidden="1" customWidth="1"/>
    <col min="10" max="18" width="3.25" bestFit="1" customWidth="1"/>
    <col min="19" max="31" width="4.25" bestFit="1" customWidth="1"/>
  </cols>
  <sheetData>
    <row r="1" spans="1:31" ht="16.5" thickTop="1" x14ac:dyDescent="0.25">
      <c r="A1" s="13" t="s">
        <v>1</v>
      </c>
      <c r="B1" s="14" t="s">
        <v>6</v>
      </c>
      <c r="C1" s="15" t="s">
        <v>478</v>
      </c>
      <c r="D1" s="15" t="s">
        <v>479</v>
      </c>
      <c r="E1" s="15" t="s">
        <v>480</v>
      </c>
      <c r="F1" s="15" t="s">
        <v>481</v>
      </c>
      <c r="G1" s="15" t="s">
        <v>482</v>
      </c>
      <c r="H1" s="15" t="s">
        <v>485</v>
      </c>
      <c r="I1" s="15" t="s">
        <v>483</v>
      </c>
      <c r="J1" s="15" t="s">
        <v>488</v>
      </c>
      <c r="K1" s="15" t="s">
        <v>489</v>
      </c>
      <c r="L1" s="15" t="s">
        <v>490</v>
      </c>
      <c r="M1" s="15" t="s">
        <v>491</v>
      </c>
      <c r="N1" s="15" t="s">
        <v>492</v>
      </c>
      <c r="O1" s="15" t="s">
        <v>493</v>
      </c>
      <c r="P1" s="15" t="s">
        <v>494</v>
      </c>
      <c r="Q1" s="15" t="s">
        <v>495</v>
      </c>
      <c r="R1" s="15" t="s">
        <v>496</v>
      </c>
      <c r="S1" s="15" t="s">
        <v>497</v>
      </c>
      <c r="T1" s="15" t="s">
        <v>498</v>
      </c>
      <c r="U1" s="15" t="s">
        <v>499</v>
      </c>
      <c r="V1" s="15" t="s">
        <v>500</v>
      </c>
      <c r="W1" s="15" t="s">
        <v>501</v>
      </c>
      <c r="X1" s="15" t="s">
        <v>502</v>
      </c>
      <c r="Y1" s="15" t="s">
        <v>503</v>
      </c>
      <c r="Z1" s="15" t="s">
        <v>504</v>
      </c>
      <c r="AA1" s="15" t="s">
        <v>505</v>
      </c>
      <c r="AB1" s="15" t="s">
        <v>506</v>
      </c>
      <c r="AC1" s="15" t="s">
        <v>507</v>
      </c>
      <c r="AD1" s="15" t="s">
        <v>508</v>
      </c>
      <c r="AE1" s="16" t="s">
        <v>509</v>
      </c>
    </row>
    <row r="2" spans="1:31" x14ac:dyDescent="0.25">
      <c r="A2" s="10">
        <v>1</v>
      </c>
      <c r="B2" s="2" t="s">
        <v>413</v>
      </c>
      <c r="C2" s="17">
        <v>0</v>
      </c>
      <c r="D2" s="17">
        <v>6</v>
      </c>
      <c r="E2" s="17">
        <v>30</v>
      </c>
      <c r="F2" s="18">
        <v>5</v>
      </c>
      <c r="G2" s="17">
        <f>+F2*15</f>
        <v>75</v>
      </c>
      <c r="H2" s="17">
        <v>35</v>
      </c>
      <c r="I2" s="34">
        <f>+C2+D2+E2+G2+H2</f>
        <v>146</v>
      </c>
      <c r="J2" s="39"/>
      <c r="K2" s="40"/>
      <c r="L2" s="40"/>
      <c r="M2" s="40"/>
      <c r="N2" s="40"/>
      <c r="O2" s="40"/>
      <c r="P2" s="40"/>
      <c r="Q2" s="40"/>
      <c r="R2" s="40"/>
      <c r="S2" s="40"/>
      <c r="T2" s="39"/>
      <c r="U2" s="40"/>
      <c r="V2" s="40"/>
      <c r="W2" s="40"/>
      <c r="X2" s="40"/>
      <c r="Y2" s="39"/>
      <c r="Z2" s="40"/>
      <c r="AA2" s="39"/>
      <c r="AB2" s="40"/>
      <c r="AC2" s="40"/>
      <c r="AD2" s="40"/>
      <c r="AE2" s="41"/>
    </row>
    <row r="3" spans="1:31" x14ac:dyDescent="0.25">
      <c r="A3" s="10">
        <v>2</v>
      </c>
      <c r="B3" s="2" t="s">
        <v>414</v>
      </c>
      <c r="C3" s="17">
        <v>2</v>
      </c>
      <c r="D3" s="17">
        <v>4</v>
      </c>
      <c r="E3" s="17">
        <v>4</v>
      </c>
      <c r="F3" s="18">
        <v>8</v>
      </c>
      <c r="G3" s="17">
        <f t="shared" ref="G3:G53" si="0">+F3*15</f>
        <v>120</v>
      </c>
      <c r="H3" s="17">
        <v>35</v>
      </c>
      <c r="I3" s="34">
        <f t="shared" ref="I3:I53" si="1">+C3+D3+E3+G3+H3</f>
        <v>165</v>
      </c>
      <c r="J3" s="39"/>
      <c r="K3" s="39"/>
      <c r="L3" s="39"/>
      <c r="M3" s="39"/>
      <c r="N3" s="40"/>
      <c r="O3" s="40"/>
      <c r="P3" s="39"/>
      <c r="Q3" s="40"/>
      <c r="R3" s="40"/>
      <c r="S3" s="40"/>
      <c r="T3" s="40"/>
      <c r="U3" s="39"/>
      <c r="V3" s="39"/>
      <c r="W3" s="40"/>
      <c r="X3" s="40"/>
      <c r="Y3" s="40"/>
      <c r="Z3" s="40"/>
      <c r="AA3" s="39"/>
      <c r="AB3" s="40"/>
      <c r="AC3" s="40"/>
      <c r="AD3" s="40"/>
      <c r="AE3" s="41"/>
    </row>
    <row r="4" spans="1:31" x14ac:dyDescent="0.25">
      <c r="A4" s="10">
        <v>3</v>
      </c>
      <c r="B4" s="2" t="s">
        <v>477</v>
      </c>
      <c r="C4" s="17">
        <v>0</v>
      </c>
      <c r="D4" s="17">
        <v>3</v>
      </c>
      <c r="E4" s="17">
        <v>2</v>
      </c>
      <c r="F4" s="18">
        <v>5</v>
      </c>
      <c r="G4" s="17">
        <f t="shared" si="0"/>
        <v>75</v>
      </c>
      <c r="H4" s="17">
        <v>35</v>
      </c>
      <c r="I4" s="34">
        <f t="shared" si="1"/>
        <v>115</v>
      </c>
      <c r="J4" s="39"/>
      <c r="K4" s="40"/>
      <c r="L4" s="40"/>
      <c r="M4" s="40"/>
      <c r="N4" s="40"/>
      <c r="O4" s="40"/>
      <c r="P4" s="39"/>
      <c r="Q4" s="40"/>
      <c r="R4" s="40"/>
      <c r="S4" s="40"/>
      <c r="T4" s="40"/>
      <c r="U4" s="40"/>
      <c r="V4" s="40"/>
      <c r="W4" s="40"/>
      <c r="X4" s="40"/>
      <c r="Y4" s="39"/>
      <c r="Z4" s="40"/>
      <c r="AA4" s="39"/>
      <c r="AB4" s="40"/>
      <c r="AC4" s="40"/>
      <c r="AD4" s="40"/>
      <c r="AE4" s="41"/>
    </row>
    <row r="5" spans="1:31" x14ac:dyDescent="0.25">
      <c r="A5" s="10">
        <v>4</v>
      </c>
      <c r="B5" s="2" t="s">
        <v>52</v>
      </c>
      <c r="C5" s="17">
        <v>6</v>
      </c>
      <c r="D5" s="17">
        <v>1</v>
      </c>
      <c r="E5" s="17">
        <v>24</v>
      </c>
      <c r="F5" s="18">
        <v>6</v>
      </c>
      <c r="G5" s="17">
        <f t="shared" si="0"/>
        <v>90</v>
      </c>
      <c r="H5" s="17">
        <v>35</v>
      </c>
      <c r="I5" s="34">
        <f t="shared" si="1"/>
        <v>156</v>
      </c>
      <c r="J5" s="39"/>
      <c r="K5" s="39"/>
      <c r="L5" s="40"/>
      <c r="M5" s="40"/>
      <c r="N5" s="40"/>
      <c r="O5" s="40"/>
      <c r="P5" s="40"/>
      <c r="Q5" s="40"/>
      <c r="R5" s="40"/>
      <c r="S5" s="40"/>
      <c r="T5" s="39"/>
      <c r="U5" s="39"/>
      <c r="V5" s="40"/>
      <c r="W5" s="40"/>
      <c r="X5" s="40"/>
      <c r="Y5" s="39"/>
      <c r="Z5" s="40"/>
      <c r="AA5" s="40"/>
      <c r="AB5" s="40"/>
      <c r="AC5" s="40"/>
      <c r="AD5" s="40"/>
      <c r="AE5" s="41"/>
    </row>
    <row r="6" spans="1:31" x14ac:dyDescent="0.25">
      <c r="A6" s="10">
        <v>5</v>
      </c>
      <c r="B6" s="2" t="s">
        <v>60</v>
      </c>
      <c r="C6" s="17">
        <v>1</v>
      </c>
      <c r="D6" s="17">
        <v>18</v>
      </c>
      <c r="E6" s="17">
        <v>9</v>
      </c>
      <c r="F6" s="18">
        <v>6</v>
      </c>
      <c r="G6" s="17">
        <f t="shared" si="0"/>
        <v>90</v>
      </c>
      <c r="H6" s="17">
        <v>35</v>
      </c>
      <c r="I6" s="34">
        <f t="shared" si="1"/>
        <v>153</v>
      </c>
      <c r="J6" s="39"/>
      <c r="K6" s="39"/>
      <c r="L6" s="40"/>
      <c r="M6" s="40"/>
      <c r="N6" s="40"/>
      <c r="O6" s="40"/>
      <c r="P6" s="40"/>
      <c r="Q6" s="40"/>
      <c r="R6" s="40"/>
      <c r="S6" s="40"/>
      <c r="T6" s="39"/>
      <c r="U6" s="40"/>
      <c r="V6" s="39"/>
      <c r="W6" s="40"/>
      <c r="X6" s="40"/>
      <c r="Y6" s="39"/>
      <c r="Z6" s="40"/>
      <c r="AA6" s="40"/>
      <c r="AB6" s="40"/>
      <c r="AC6" s="40"/>
      <c r="AD6" s="40"/>
      <c r="AE6" s="41"/>
    </row>
    <row r="7" spans="1:31" x14ac:dyDescent="0.25">
      <c r="A7" s="10">
        <v>6</v>
      </c>
      <c r="B7" s="2" t="s">
        <v>475</v>
      </c>
      <c r="C7" s="17">
        <v>1</v>
      </c>
      <c r="D7" s="17">
        <v>5</v>
      </c>
      <c r="E7" s="17">
        <v>30</v>
      </c>
      <c r="F7" s="18">
        <v>10</v>
      </c>
      <c r="G7" s="17">
        <f t="shared" si="0"/>
        <v>150</v>
      </c>
      <c r="H7" s="17">
        <v>35</v>
      </c>
      <c r="I7" s="34">
        <f t="shared" si="1"/>
        <v>221</v>
      </c>
      <c r="J7" s="39"/>
      <c r="K7" s="39"/>
      <c r="L7" s="39"/>
      <c r="M7" s="39"/>
      <c r="N7" s="40"/>
      <c r="O7" s="40"/>
      <c r="P7" s="39"/>
      <c r="Q7" s="40"/>
      <c r="R7" s="40"/>
      <c r="S7" s="39"/>
      <c r="T7" s="39"/>
      <c r="U7" s="40"/>
      <c r="V7" s="40"/>
      <c r="W7" s="40"/>
      <c r="X7" s="40"/>
      <c r="Y7" s="39"/>
      <c r="Z7" s="40"/>
      <c r="AA7" s="39"/>
      <c r="AB7" s="40"/>
      <c r="AC7" s="40"/>
      <c r="AD7" s="40"/>
      <c r="AE7" s="41"/>
    </row>
    <row r="8" spans="1:31" x14ac:dyDescent="0.25">
      <c r="A8" s="10">
        <v>7</v>
      </c>
      <c r="B8" s="2" t="s">
        <v>76</v>
      </c>
      <c r="C8" s="17">
        <v>1</v>
      </c>
      <c r="D8" s="17">
        <v>2</v>
      </c>
      <c r="E8" s="17">
        <v>14</v>
      </c>
      <c r="F8" s="18">
        <v>2</v>
      </c>
      <c r="G8" s="17">
        <f t="shared" si="0"/>
        <v>30</v>
      </c>
      <c r="H8" s="17">
        <v>35</v>
      </c>
      <c r="I8" s="34">
        <f t="shared" si="1"/>
        <v>82</v>
      </c>
      <c r="J8" s="3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1"/>
    </row>
    <row r="9" spans="1:31" x14ac:dyDescent="0.25">
      <c r="A9" s="10">
        <v>8</v>
      </c>
      <c r="B9" s="2" t="s">
        <v>476</v>
      </c>
      <c r="C9" s="17">
        <v>0</v>
      </c>
      <c r="D9" s="17">
        <v>25</v>
      </c>
      <c r="E9" s="17">
        <v>11</v>
      </c>
      <c r="F9" s="18">
        <v>8</v>
      </c>
      <c r="G9" s="17">
        <f t="shared" si="0"/>
        <v>120</v>
      </c>
      <c r="H9" s="17">
        <v>35</v>
      </c>
      <c r="I9" s="34">
        <f t="shared" si="1"/>
        <v>191</v>
      </c>
      <c r="J9" s="39"/>
      <c r="K9" s="39"/>
      <c r="L9" s="39"/>
      <c r="M9" s="40"/>
      <c r="N9" s="40"/>
      <c r="O9" s="40"/>
      <c r="P9" s="39"/>
      <c r="Q9" s="40"/>
      <c r="R9" s="40"/>
      <c r="S9" s="40"/>
      <c r="T9" s="40"/>
      <c r="U9" s="39"/>
      <c r="V9" s="40"/>
      <c r="W9" s="40"/>
      <c r="X9" s="40"/>
      <c r="Y9" s="39"/>
      <c r="Z9" s="40"/>
      <c r="AA9" s="40"/>
      <c r="AB9" s="39"/>
      <c r="AC9" s="40"/>
      <c r="AD9" s="40"/>
      <c r="AE9" s="41"/>
    </row>
    <row r="10" spans="1:31" x14ac:dyDescent="0.25">
      <c r="A10" s="10">
        <v>9</v>
      </c>
      <c r="B10" s="2" t="s">
        <v>99</v>
      </c>
      <c r="C10" s="17">
        <v>0</v>
      </c>
      <c r="D10" s="17">
        <v>3</v>
      </c>
      <c r="E10" s="17">
        <v>0</v>
      </c>
      <c r="F10" s="18">
        <v>3</v>
      </c>
      <c r="G10" s="17">
        <f t="shared" si="0"/>
        <v>45</v>
      </c>
      <c r="H10" s="17">
        <v>35</v>
      </c>
      <c r="I10" s="34">
        <f t="shared" si="1"/>
        <v>83</v>
      </c>
      <c r="J10" s="39"/>
      <c r="K10" s="39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1"/>
    </row>
    <row r="11" spans="1:31" x14ac:dyDescent="0.25">
      <c r="A11" s="10">
        <v>10</v>
      </c>
      <c r="B11" s="2" t="s">
        <v>109</v>
      </c>
      <c r="C11" s="17">
        <v>0</v>
      </c>
      <c r="D11" s="17">
        <v>4</v>
      </c>
      <c r="E11" s="17">
        <v>0</v>
      </c>
      <c r="F11" s="18">
        <v>9</v>
      </c>
      <c r="G11" s="17">
        <f t="shared" si="0"/>
        <v>135</v>
      </c>
      <c r="H11" s="17">
        <v>35</v>
      </c>
      <c r="I11" s="34">
        <f t="shared" si="1"/>
        <v>174</v>
      </c>
      <c r="J11" s="39"/>
      <c r="K11" s="39"/>
      <c r="L11" s="39"/>
      <c r="M11" s="40"/>
      <c r="N11" s="40"/>
      <c r="O11" s="39"/>
      <c r="P11" s="39"/>
      <c r="Q11" s="40"/>
      <c r="R11" s="40"/>
      <c r="S11" s="40"/>
      <c r="T11" s="40"/>
      <c r="U11" s="39"/>
      <c r="V11" s="40"/>
      <c r="W11" s="40"/>
      <c r="X11" s="40"/>
      <c r="Y11" s="39"/>
      <c r="Z11" s="40"/>
      <c r="AA11" s="39"/>
      <c r="AB11" s="40"/>
      <c r="AC11" s="40"/>
      <c r="AD11" s="40"/>
      <c r="AE11" s="41"/>
    </row>
    <row r="12" spans="1:31" x14ac:dyDescent="0.25">
      <c r="A12" s="10">
        <v>11</v>
      </c>
      <c r="B12" s="2" t="s">
        <v>120</v>
      </c>
      <c r="C12" s="17">
        <v>4</v>
      </c>
      <c r="D12" s="17">
        <v>7</v>
      </c>
      <c r="E12" s="17">
        <v>30</v>
      </c>
      <c r="F12" s="18">
        <v>15</v>
      </c>
      <c r="G12" s="17">
        <f t="shared" si="0"/>
        <v>225</v>
      </c>
      <c r="H12" s="17">
        <v>0</v>
      </c>
      <c r="I12" s="34">
        <f t="shared" si="1"/>
        <v>266</v>
      </c>
      <c r="J12" s="39"/>
      <c r="K12" s="39"/>
      <c r="L12" s="40"/>
      <c r="M12" s="40"/>
      <c r="N12" s="40"/>
      <c r="O12" s="40"/>
      <c r="P12" s="39"/>
      <c r="Q12" s="40"/>
      <c r="R12" s="39"/>
      <c r="S12" s="39"/>
      <c r="T12" s="40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42"/>
    </row>
    <row r="13" spans="1:31" x14ac:dyDescent="0.25">
      <c r="A13" s="10">
        <v>12</v>
      </c>
      <c r="B13" s="2" t="s">
        <v>444</v>
      </c>
      <c r="C13" s="17">
        <v>1</v>
      </c>
      <c r="D13" s="17">
        <v>11</v>
      </c>
      <c r="E13" s="17">
        <v>30</v>
      </c>
      <c r="F13" s="18">
        <v>8</v>
      </c>
      <c r="G13" s="17">
        <f t="shared" si="0"/>
        <v>120</v>
      </c>
      <c r="H13" s="17">
        <v>35</v>
      </c>
      <c r="I13" s="34">
        <f t="shared" si="1"/>
        <v>197</v>
      </c>
      <c r="J13" s="39"/>
      <c r="K13" s="40"/>
      <c r="L13" s="39"/>
      <c r="M13" s="40"/>
      <c r="N13" s="40"/>
      <c r="O13" s="40"/>
      <c r="P13" s="39"/>
      <c r="Q13" s="40"/>
      <c r="R13" s="40"/>
      <c r="S13" s="40"/>
      <c r="T13" s="39"/>
      <c r="U13" s="40"/>
      <c r="V13" s="39"/>
      <c r="W13" s="40"/>
      <c r="X13" s="40"/>
      <c r="Y13" s="39"/>
      <c r="Z13" s="40"/>
      <c r="AA13" s="39"/>
      <c r="AB13" s="40"/>
      <c r="AC13" s="40"/>
      <c r="AD13" s="40"/>
      <c r="AE13" s="41"/>
    </row>
    <row r="14" spans="1:31" x14ac:dyDescent="0.25">
      <c r="A14" s="10">
        <v>13</v>
      </c>
      <c r="B14" s="2" t="s">
        <v>133</v>
      </c>
      <c r="C14" s="17">
        <v>6</v>
      </c>
      <c r="D14" s="17">
        <v>2</v>
      </c>
      <c r="E14" s="17">
        <v>14</v>
      </c>
      <c r="F14" s="18">
        <v>13</v>
      </c>
      <c r="G14" s="17">
        <f t="shared" si="0"/>
        <v>195</v>
      </c>
      <c r="H14" s="17">
        <v>35</v>
      </c>
      <c r="I14" s="34">
        <f t="shared" si="1"/>
        <v>252</v>
      </c>
      <c r="J14" s="39"/>
      <c r="K14" s="39"/>
      <c r="L14" s="40"/>
      <c r="M14" s="39"/>
      <c r="N14" s="39"/>
      <c r="O14" s="39"/>
      <c r="P14" s="40"/>
      <c r="Q14" s="40"/>
      <c r="R14" s="40"/>
      <c r="S14" s="40"/>
      <c r="T14" s="39"/>
      <c r="U14" s="39"/>
      <c r="V14" s="39"/>
      <c r="W14" s="39"/>
      <c r="X14" s="40"/>
      <c r="Y14" s="39"/>
      <c r="Z14" s="40"/>
      <c r="AA14" s="39"/>
      <c r="AB14" s="40"/>
      <c r="AC14" s="39"/>
      <c r="AD14" s="40"/>
      <c r="AE14" s="41"/>
    </row>
    <row r="15" spans="1:31" x14ac:dyDescent="0.25">
      <c r="A15" s="10">
        <v>14</v>
      </c>
      <c r="B15" s="2" t="s">
        <v>143</v>
      </c>
      <c r="C15" s="17">
        <v>5</v>
      </c>
      <c r="D15" s="17">
        <v>1</v>
      </c>
      <c r="E15" s="17">
        <v>0</v>
      </c>
      <c r="F15" s="18">
        <v>6</v>
      </c>
      <c r="G15" s="17">
        <f t="shared" si="0"/>
        <v>90</v>
      </c>
      <c r="H15" s="17">
        <v>0</v>
      </c>
      <c r="I15" s="34">
        <f t="shared" si="1"/>
        <v>96</v>
      </c>
      <c r="J15" s="39"/>
      <c r="K15" s="39"/>
      <c r="L15" s="40"/>
      <c r="M15" s="40"/>
      <c r="N15" s="40"/>
      <c r="O15" s="40"/>
      <c r="P15" s="39"/>
      <c r="Q15" s="40"/>
      <c r="R15" s="40"/>
      <c r="S15" s="40"/>
      <c r="T15" s="40"/>
      <c r="U15" s="39"/>
      <c r="V15" s="40"/>
      <c r="W15" s="40"/>
      <c r="X15" s="40"/>
      <c r="Y15" s="39"/>
      <c r="Z15" s="40"/>
      <c r="AA15" s="39"/>
      <c r="AB15" s="40"/>
      <c r="AC15" s="40"/>
      <c r="AD15" s="40"/>
      <c r="AE15" s="42"/>
    </row>
    <row r="16" spans="1:31" x14ac:dyDescent="0.25">
      <c r="A16" s="10">
        <v>15</v>
      </c>
      <c r="B16" s="2" t="s">
        <v>151</v>
      </c>
      <c r="C16" s="17">
        <v>30</v>
      </c>
      <c r="D16" s="17">
        <v>30</v>
      </c>
      <c r="E16" s="17">
        <v>30</v>
      </c>
      <c r="F16" s="22">
        <v>22</v>
      </c>
      <c r="G16" s="17">
        <f t="shared" si="0"/>
        <v>330</v>
      </c>
      <c r="H16" s="17">
        <v>35</v>
      </c>
      <c r="I16" s="34">
        <f t="shared" si="1"/>
        <v>455</v>
      </c>
      <c r="J16" s="43" t="s">
        <v>516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4"/>
    </row>
    <row r="17" spans="1:31" x14ac:dyDescent="0.25">
      <c r="A17" s="10">
        <v>16</v>
      </c>
      <c r="B17" s="2" t="s">
        <v>158</v>
      </c>
      <c r="C17" s="17">
        <v>1</v>
      </c>
      <c r="D17" s="17">
        <v>30</v>
      </c>
      <c r="E17" s="17">
        <v>30</v>
      </c>
      <c r="F17" s="18">
        <v>11</v>
      </c>
      <c r="G17" s="17">
        <f t="shared" si="0"/>
        <v>165</v>
      </c>
      <c r="H17" s="17">
        <v>35</v>
      </c>
      <c r="I17" s="34">
        <f t="shared" si="1"/>
        <v>261</v>
      </c>
      <c r="J17" s="39"/>
      <c r="K17" s="40"/>
      <c r="L17" s="39"/>
      <c r="M17" s="40"/>
      <c r="N17" s="40"/>
      <c r="O17" s="40"/>
      <c r="P17" s="39"/>
      <c r="Q17" s="40"/>
      <c r="R17" s="40"/>
      <c r="S17" s="40"/>
      <c r="T17" s="39"/>
      <c r="U17" s="39"/>
      <c r="V17" s="40"/>
      <c r="W17" s="39"/>
      <c r="X17" s="40"/>
      <c r="Y17" s="39"/>
      <c r="Z17" s="40"/>
      <c r="AA17" s="39"/>
      <c r="AB17" s="39"/>
      <c r="AC17" s="39"/>
      <c r="AD17" s="40"/>
      <c r="AE17" s="41"/>
    </row>
    <row r="18" spans="1:31" x14ac:dyDescent="0.25">
      <c r="A18" s="10">
        <v>17</v>
      </c>
      <c r="B18" s="2" t="s">
        <v>165</v>
      </c>
      <c r="C18" s="17">
        <v>30</v>
      </c>
      <c r="D18" s="17">
        <v>30</v>
      </c>
      <c r="E18" s="17">
        <v>30</v>
      </c>
      <c r="F18" s="22">
        <v>22</v>
      </c>
      <c r="G18" s="17">
        <f t="shared" si="0"/>
        <v>330</v>
      </c>
      <c r="H18" s="17">
        <v>35</v>
      </c>
      <c r="I18" s="34">
        <f t="shared" si="1"/>
        <v>455</v>
      </c>
      <c r="J18" s="43" t="s">
        <v>516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4"/>
    </row>
    <row r="19" spans="1:31" x14ac:dyDescent="0.25">
      <c r="A19" s="10">
        <v>18</v>
      </c>
      <c r="B19" s="2" t="s">
        <v>420</v>
      </c>
      <c r="C19" s="17">
        <v>2</v>
      </c>
      <c r="D19" s="17">
        <v>0</v>
      </c>
      <c r="E19" s="17">
        <v>3</v>
      </c>
      <c r="F19" s="18">
        <v>6</v>
      </c>
      <c r="G19" s="17">
        <f t="shared" si="0"/>
        <v>90</v>
      </c>
      <c r="H19" s="17">
        <v>35</v>
      </c>
      <c r="I19" s="34">
        <f t="shared" si="1"/>
        <v>130</v>
      </c>
      <c r="J19" s="39"/>
      <c r="K19" s="39"/>
      <c r="L19" s="40"/>
      <c r="M19" s="40"/>
      <c r="N19" s="40"/>
      <c r="O19" s="40"/>
      <c r="P19" s="39"/>
      <c r="Q19" s="40"/>
      <c r="R19" s="40"/>
      <c r="S19" s="40"/>
      <c r="T19" s="40"/>
      <c r="U19" s="40"/>
      <c r="V19" s="40"/>
      <c r="W19" s="40"/>
      <c r="X19" s="40"/>
      <c r="Y19" s="39"/>
      <c r="Z19" s="40"/>
      <c r="AA19" s="40"/>
      <c r="AB19" s="40"/>
      <c r="AC19" s="39"/>
      <c r="AD19" s="40"/>
      <c r="AE19" s="41"/>
    </row>
    <row r="20" spans="1:31" x14ac:dyDescent="0.25">
      <c r="A20" s="10">
        <v>19</v>
      </c>
      <c r="B20" s="2" t="s">
        <v>181</v>
      </c>
      <c r="C20" s="17">
        <v>9</v>
      </c>
      <c r="D20" s="17">
        <v>1</v>
      </c>
      <c r="E20" s="17">
        <v>1</v>
      </c>
      <c r="F20" s="18">
        <v>6</v>
      </c>
      <c r="G20" s="17">
        <f t="shared" si="0"/>
        <v>90</v>
      </c>
      <c r="H20" s="17">
        <v>35</v>
      </c>
      <c r="I20" s="34">
        <f t="shared" si="1"/>
        <v>136</v>
      </c>
      <c r="J20" s="39"/>
      <c r="K20" s="40"/>
      <c r="L20" s="40"/>
      <c r="M20" s="39"/>
      <c r="N20" s="40"/>
      <c r="O20" s="40"/>
      <c r="P20" s="39"/>
      <c r="Q20" s="40"/>
      <c r="R20" s="40"/>
      <c r="S20" s="40"/>
      <c r="T20" s="40"/>
      <c r="U20" s="40"/>
      <c r="V20" s="40"/>
      <c r="W20" s="40"/>
      <c r="X20" s="40"/>
      <c r="Y20" s="39"/>
      <c r="Z20" s="40"/>
      <c r="AA20" s="39"/>
      <c r="AB20" s="40"/>
      <c r="AC20" s="40"/>
      <c r="AD20" s="40"/>
      <c r="AE20" s="41"/>
    </row>
    <row r="21" spans="1:31" x14ac:dyDescent="0.25">
      <c r="A21" s="10">
        <v>20</v>
      </c>
      <c r="B21" s="2" t="s">
        <v>188</v>
      </c>
      <c r="C21" s="17">
        <v>4</v>
      </c>
      <c r="D21" s="17">
        <v>1</v>
      </c>
      <c r="E21" s="17">
        <v>1</v>
      </c>
      <c r="F21" s="18">
        <v>6</v>
      </c>
      <c r="G21" s="17">
        <f t="shared" si="0"/>
        <v>90</v>
      </c>
      <c r="H21" s="17">
        <v>35</v>
      </c>
      <c r="I21" s="34">
        <f t="shared" si="1"/>
        <v>131</v>
      </c>
      <c r="J21" s="39"/>
      <c r="K21" s="39"/>
      <c r="L21" s="40"/>
      <c r="M21" s="40"/>
      <c r="N21" s="40"/>
      <c r="O21" s="40"/>
      <c r="P21" s="39"/>
      <c r="Q21" s="40"/>
      <c r="R21" s="40"/>
      <c r="S21" s="40"/>
      <c r="T21" s="39"/>
      <c r="U21" s="40"/>
      <c r="V21" s="40"/>
      <c r="W21" s="40"/>
      <c r="X21" s="40"/>
      <c r="Y21" s="40"/>
      <c r="Z21" s="40"/>
      <c r="AA21" s="39"/>
      <c r="AB21" s="40"/>
      <c r="AC21" s="40"/>
      <c r="AD21" s="40"/>
      <c r="AE21" s="41"/>
    </row>
    <row r="22" spans="1:31" x14ac:dyDescent="0.25">
      <c r="A22" s="10">
        <v>21</v>
      </c>
      <c r="B22" s="2" t="s">
        <v>430</v>
      </c>
      <c r="C22" s="17">
        <v>3</v>
      </c>
      <c r="D22" s="17">
        <v>2</v>
      </c>
      <c r="E22" s="17">
        <v>8</v>
      </c>
      <c r="F22" s="18">
        <v>6</v>
      </c>
      <c r="G22" s="17">
        <f t="shared" si="0"/>
        <v>90</v>
      </c>
      <c r="H22" s="17">
        <v>35</v>
      </c>
      <c r="I22" s="34">
        <f t="shared" si="1"/>
        <v>138</v>
      </c>
      <c r="J22" s="39"/>
      <c r="K22" s="39"/>
      <c r="L22" s="39"/>
      <c r="M22" s="40"/>
      <c r="N22" s="40"/>
      <c r="O22" s="40"/>
      <c r="P22" s="39"/>
      <c r="Q22" s="40"/>
      <c r="R22" s="40"/>
      <c r="S22" s="40"/>
      <c r="T22" s="40"/>
      <c r="U22" s="40"/>
      <c r="V22" s="40"/>
      <c r="W22" s="40"/>
      <c r="X22" s="40"/>
      <c r="Y22" s="39"/>
      <c r="Z22" s="40"/>
      <c r="AA22" s="40"/>
      <c r="AB22" s="40"/>
      <c r="AC22" s="40"/>
      <c r="AD22" s="40"/>
      <c r="AE22" s="41"/>
    </row>
    <row r="23" spans="1:31" x14ac:dyDescent="0.25">
      <c r="A23" s="10">
        <v>22</v>
      </c>
      <c r="B23" s="2" t="s">
        <v>202</v>
      </c>
      <c r="C23" s="17">
        <v>2</v>
      </c>
      <c r="D23" s="17">
        <v>8</v>
      </c>
      <c r="E23" s="17">
        <v>30</v>
      </c>
      <c r="F23" s="18">
        <v>5</v>
      </c>
      <c r="G23" s="17">
        <f t="shared" si="0"/>
        <v>75</v>
      </c>
      <c r="H23" s="17">
        <v>35</v>
      </c>
      <c r="I23" s="34">
        <f t="shared" si="1"/>
        <v>150</v>
      </c>
      <c r="J23" s="39"/>
      <c r="K23" s="40"/>
      <c r="L23" s="40"/>
      <c r="M23" s="40"/>
      <c r="N23" s="40"/>
      <c r="O23" s="40"/>
      <c r="P23" s="39"/>
      <c r="Q23" s="40"/>
      <c r="R23" s="40"/>
      <c r="S23" s="40"/>
      <c r="T23" s="39"/>
      <c r="U23" s="40"/>
      <c r="V23" s="40"/>
      <c r="W23" s="40"/>
      <c r="X23" s="40"/>
      <c r="Y23" s="40"/>
      <c r="Z23" s="40"/>
      <c r="AA23" s="40"/>
      <c r="AB23" s="40"/>
      <c r="AC23" s="39"/>
      <c r="AD23" s="40"/>
      <c r="AE23" s="41"/>
    </row>
    <row r="24" spans="1:31" x14ac:dyDescent="0.25">
      <c r="A24" s="10">
        <v>23</v>
      </c>
      <c r="B24" s="2" t="s">
        <v>209</v>
      </c>
      <c r="C24" s="17">
        <v>0</v>
      </c>
      <c r="D24" s="17">
        <v>1</v>
      </c>
      <c r="E24" s="17">
        <v>4</v>
      </c>
      <c r="F24" s="18">
        <v>6</v>
      </c>
      <c r="G24" s="17">
        <f t="shared" si="0"/>
        <v>90</v>
      </c>
      <c r="H24" s="17">
        <v>35</v>
      </c>
      <c r="I24" s="34">
        <f t="shared" si="1"/>
        <v>130</v>
      </c>
      <c r="J24" s="39"/>
      <c r="K24" s="39"/>
      <c r="L24" s="40"/>
      <c r="M24" s="40"/>
      <c r="N24" s="40"/>
      <c r="O24" s="40"/>
      <c r="P24" s="39"/>
      <c r="Q24" s="40"/>
      <c r="R24" s="40"/>
      <c r="S24" s="40"/>
      <c r="T24" s="40"/>
      <c r="U24" s="40"/>
      <c r="V24" s="40"/>
      <c r="W24" s="40"/>
      <c r="X24" s="40"/>
      <c r="Y24" s="39"/>
      <c r="Z24" s="40"/>
      <c r="AA24" s="39"/>
      <c r="AB24" s="40"/>
      <c r="AC24" s="40"/>
      <c r="AD24" s="40"/>
      <c r="AE24" s="41"/>
    </row>
    <row r="25" spans="1:31" x14ac:dyDescent="0.25">
      <c r="A25" s="10">
        <v>24</v>
      </c>
      <c r="B25" s="2" t="s">
        <v>421</v>
      </c>
      <c r="C25" s="17">
        <v>2</v>
      </c>
      <c r="D25" s="17">
        <v>1</v>
      </c>
      <c r="E25" s="17">
        <v>1</v>
      </c>
      <c r="F25" s="18">
        <v>3</v>
      </c>
      <c r="G25" s="17">
        <f t="shared" si="0"/>
        <v>45</v>
      </c>
      <c r="H25" s="17">
        <v>35</v>
      </c>
      <c r="I25" s="34">
        <f t="shared" si="1"/>
        <v>84</v>
      </c>
      <c r="J25" s="39"/>
      <c r="K25" s="39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1"/>
    </row>
    <row r="26" spans="1:31" x14ac:dyDescent="0.25">
      <c r="A26" s="10">
        <v>25</v>
      </c>
      <c r="B26" s="2" t="s">
        <v>221</v>
      </c>
      <c r="C26" s="17">
        <v>0</v>
      </c>
      <c r="D26" s="17">
        <v>2</v>
      </c>
      <c r="E26" s="17">
        <v>0</v>
      </c>
      <c r="F26" s="18">
        <v>8</v>
      </c>
      <c r="G26" s="17">
        <f t="shared" si="0"/>
        <v>120</v>
      </c>
      <c r="H26" s="17">
        <v>35</v>
      </c>
      <c r="I26" s="34">
        <f t="shared" si="1"/>
        <v>157</v>
      </c>
      <c r="J26" s="39"/>
      <c r="K26" s="39"/>
      <c r="L26" s="39"/>
      <c r="M26" s="40"/>
      <c r="N26" s="40"/>
      <c r="O26" s="40"/>
      <c r="P26" s="40"/>
      <c r="Q26" s="40"/>
      <c r="R26" s="40"/>
      <c r="S26" s="40"/>
      <c r="T26" s="39"/>
      <c r="U26" s="39"/>
      <c r="V26" s="40"/>
      <c r="W26" s="40"/>
      <c r="X26" s="40"/>
      <c r="Y26" s="40"/>
      <c r="Z26" s="40"/>
      <c r="AA26" s="39"/>
      <c r="AB26" s="40"/>
      <c r="AC26" s="39"/>
      <c r="AD26" s="40"/>
      <c r="AE26" s="41"/>
    </row>
    <row r="27" spans="1:31" x14ac:dyDescent="0.25">
      <c r="A27" s="10">
        <v>26</v>
      </c>
      <c r="B27" s="2" t="s">
        <v>227</v>
      </c>
      <c r="C27" s="17">
        <v>4</v>
      </c>
      <c r="D27" s="17">
        <v>24</v>
      </c>
      <c r="E27" s="17">
        <v>30</v>
      </c>
      <c r="F27" s="18">
        <v>8</v>
      </c>
      <c r="G27" s="17">
        <f t="shared" si="0"/>
        <v>120</v>
      </c>
      <c r="H27" s="17">
        <v>35</v>
      </c>
      <c r="I27" s="34">
        <f t="shared" si="1"/>
        <v>213</v>
      </c>
      <c r="J27" s="39"/>
      <c r="K27" s="39"/>
      <c r="L27" s="39"/>
      <c r="M27" s="39"/>
      <c r="N27" s="40"/>
      <c r="O27" s="40"/>
      <c r="P27" s="40"/>
      <c r="Q27" s="40"/>
      <c r="R27" s="40"/>
      <c r="S27" s="40"/>
      <c r="T27" s="40"/>
      <c r="U27" s="39"/>
      <c r="V27" s="40"/>
      <c r="W27" s="40"/>
      <c r="X27" s="40"/>
      <c r="Y27" s="39"/>
      <c r="Z27" s="40"/>
      <c r="AA27" s="39"/>
      <c r="AB27" s="40"/>
      <c r="AC27" s="40"/>
      <c r="AD27" s="40"/>
      <c r="AE27" s="41"/>
    </row>
    <row r="28" spans="1:31" x14ac:dyDescent="0.25">
      <c r="A28" s="10">
        <v>27</v>
      </c>
      <c r="B28" s="2" t="s">
        <v>236</v>
      </c>
      <c r="C28" s="17">
        <v>6</v>
      </c>
      <c r="D28" s="17">
        <v>30</v>
      </c>
      <c r="E28" s="17">
        <v>30</v>
      </c>
      <c r="F28" s="18">
        <v>6</v>
      </c>
      <c r="G28" s="17">
        <f t="shared" si="0"/>
        <v>90</v>
      </c>
      <c r="H28" s="17">
        <v>35</v>
      </c>
      <c r="I28" s="34">
        <f t="shared" si="1"/>
        <v>191</v>
      </c>
      <c r="J28" s="39"/>
      <c r="K28" s="40"/>
      <c r="L28" s="40"/>
      <c r="M28" s="40"/>
      <c r="N28" s="40"/>
      <c r="O28" s="40"/>
      <c r="P28" s="39"/>
      <c r="Q28" s="40"/>
      <c r="R28" s="40"/>
      <c r="S28" s="40"/>
      <c r="T28" s="39"/>
      <c r="U28" s="39"/>
      <c r="V28" s="40"/>
      <c r="W28" s="40"/>
      <c r="X28" s="40"/>
      <c r="Y28" s="39"/>
      <c r="Z28" s="40"/>
      <c r="AA28" s="40"/>
      <c r="AB28" s="40"/>
      <c r="AC28" s="40"/>
      <c r="AD28" s="40"/>
      <c r="AE28" s="41"/>
    </row>
    <row r="29" spans="1:31" x14ac:dyDescent="0.25">
      <c r="A29" s="10">
        <v>28</v>
      </c>
      <c r="B29" s="2" t="s">
        <v>419</v>
      </c>
      <c r="C29" s="17">
        <v>0</v>
      </c>
      <c r="D29" s="17">
        <v>17</v>
      </c>
      <c r="E29" s="17">
        <v>28</v>
      </c>
      <c r="F29" s="18">
        <v>5</v>
      </c>
      <c r="G29" s="17">
        <f t="shared" si="0"/>
        <v>75</v>
      </c>
      <c r="H29" s="17">
        <v>0</v>
      </c>
      <c r="I29" s="34">
        <f t="shared" si="1"/>
        <v>120</v>
      </c>
      <c r="J29" s="39"/>
      <c r="K29" s="39"/>
      <c r="L29" s="40"/>
      <c r="M29" s="40"/>
      <c r="N29" s="40"/>
      <c r="O29" s="39"/>
      <c r="P29" s="40"/>
      <c r="Q29" s="40"/>
      <c r="R29" s="40"/>
      <c r="S29" s="40"/>
      <c r="T29" s="39"/>
      <c r="U29" s="39"/>
      <c r="V29" s="40"/>
      <c r="W29" s="40"/>
      <c r="X29" s="40"/>
      <c r="Y29" s="40"/>
      <c r="Z29" s="40"/>
      <c r="AA29" s="40"/>
      <c r="AB29" s="40"/>
      <c r="AC29" s="40"/>
      <c r="AD29" s="40"/>
      <c r="AE29" s="42"/>
    </row>
    <row r="30" spans="1:31" x14ac:dyDescent="0.25">
      <c r="A30" s="10">
        <v>29</v>
      </c>
      <c r="B30" s="2" t="s">
        <v>249</v>
      </c>
      <c r="C30" s="17">
        <v>0</v>
      </c>
      <c r="D30" s="17">
        <v>21</v>
      </c>
      <c r="E30" s="17">
        <v>3</v>
      </c>
      <c r="F30" s="18">
        <v>6</v>
      </c>
      <c r="G30" s="17">
        <f t="shared" si="0"/>
        <v>90</v>
      </c>
      <c r="H30" s="17">
        <v>35</v>
      </c>
      <c r="I30" s="34">
        <f t="shared" si="1"/>
        <v>149</v>
      </c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39"/>
      <c r="U30" s="40"/>
      <c r="V30" s="39"/>
      <c r="W30" s="40"/>
      <c r="X30" s="40"/>
      <c r="Y30" s="39"/>
      <c r="Z30" s="40"/>
      <c r="AA30" s="39"/>
      <c r="AB30" s="40"/>
      <c r="AC30" s="40"/>
      <c r="AD30" s="40"/>
      <c r="AE30" s="41"/>
    </row>
    <row r="31" spans="1:31" x14ac:dyDescent="0.25">
      <c r="A31" s="10">
        <v>30</v>
      </c>
      <c r="B31" s="2" t="s">
        <v>254</v>
      </c>
      <c r="C31" s="17">
        <v>5</v>
      </c>
      <c r="D31" s="17">
        <v>2</v>
      </c>
      <c r="E31" s="17">
        <v>0</v>
      </c>
      <c r="F31" s="18">
        <v>8</v>
      </c>
      <c r="G31" s="17">
        <f t="shared" si="0"/>
        <v>120</v>
      </c>
      <c r="H31" s="17">
        <v>35</v>
      </c>
      <c r="I31" s="34">
        <f t="shared" si="1"/>
        <v>162</v>
      </c>
      <c r="J31" s="39"/>
      <c r="K31" s="39"/>
      <c r="L31" s="40"/>
      <c r="M31" s="40"/>
      <c r="N31" s="40"/>
      <c r="O31" s="40"/>
      <c r="P31" s="39"/>
      <c r="Q31" s="40"/>
      <c r="R31" s="40"/>
      <c r="S31" s="40"/>
      <c r="T31" s="39"/>
      <c r="U31" s="39"/>
      <c r="V31" s="40"/>
      <c r="W31" s="40"/>
      <c r="X31" s="40"/>
      <c r="Y31" s="39"/>
      <c r="Z31" s="40"/>
      <c r="AA31" s="39"/>
      <c r="AB31" s="40"/>
      <c r="AC31" s="40"/>
      <c r="AD31" s="40"/>
      <c r="AE31" s="41"/>
    </row>
    <row r="32" spans="1:31" x14ac:dyDescent="0.25">
      <c r="A32" s="10">
        <v>31</v>
      </c>
      <c r="B32" s="2" t="s">
        <v>261</v>
      </c>
      <c r="C32" s="17">
        <v>0</v>
      </c>
      <c r="D32" s="17">
        <v>7</v>
      </c>
      <c r="E32" s="17">
        <v>30</v>
      </c>
      <c r="F32" s="18">
        <v>12</v>
      </c>
      <c r="G32" s="17">
        <f t="shared" si="0"/>
        <v>180</v>
      </c>
      <c r="H32" s="17">
        <v>35</v>
      </c>
      <c r="I32" s="34">
        <f t="shared" si="1"/>
        <v>252</v>
      </c>
      <c r="J32" s="39"/>
      <c r="K32" s="39"/>
      <c r="L32" s="39"/>
      <c r="M32" s="39"/>
      <c r="N32" s="39"/>
      <c r="O32" s="40"/>
      <c r="P32" s="39"/>
      <c r="Q32" s="40"/>
      <c r="R32" s="39"/>
      <c r="S32" s="40"/>
      <c r="T32" s="39"/>
      <c r="U32" s="39"/>
      <c r="V32" s="40"/>
      <c r="W32" s="39"/>
      <c r="X32" s="40"/>
      <c r="Y32" s="40"/>
      <c r="Z32" s="40"/>
      <c r="AA32" s="39"/>
      <c r="AB32" s="40"/>
      <c r="AC32" s="40"/>
      <c r="AD32" s="40"/>
      <c r="AE32" s="41"/>
    </row>
    <row r="33" spans="1:31" x14ac:dyDescent="0.25">
      <c r="A33" s="10">
        <v>32</v>
      </c>
      <c r="B33" s="2" t="s">
        <v>268</v>
      </c>
      <c r="C33" s="17">
        <v>30</v>
      </c>
      <c r="D33" s="17">
        <v>30</v>
      </c>
      <c r="E33" s="17">
        <v>30</v>
      </c>
      <c r="F33" s="22">
        <v>22</v>
      </c>
      <c r="G33" s="17">
        <f t="shared" si="0"/>
        <v>330</v>
      </c>
      <c r="H33" s="17">
        <v>35</v>
      </c>
      <c r="I33" s="34">
        <f t="shared" si="1"/>
        <v>455</v>
      </c>
      <c r="J33" s="43" t="s">
        <v>516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4"/>
    </row>
    <row r="34" spans="1:31" x14ac:dyDescent="0.25">
      <c r="A34" s="10">
        <v>33</v>
      </c>
      <c r="B34" s="2" t="s">
        <v>276</v>
      </c>
      <c r="C34" s="17">
        <v>30</v>
      </c>
      <c r="D34" s="17">
        <v>30</v>
      </c>
      <c r="E34" s="17">
        <v>30</v>
      </c>
      <c r="F34" s="22">
        <v>22</v>
      </c>
      <c r="G34" s="17">
        <f t="shared" si="0"/>
        <v>330</v>
      </c>
      <c r="H34" s="17">
        <v>35</v>
      </c>
      <c r="I34" s="34">
        <f t="shared" si="1"/>
        <v>455</v>
      </c>
      <c r="J34" s="43" t="s">
        <v>516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4"/>
    </row>
    <row r="35" spans="1:31" x14ac:dyDescent="0.25">
      <c r="A35" s="10">
        <v>34</v>
      </c>
      <c r="B35" s="2" t="s">
        <v>299</v>
      </c>
      <c r="C35" s="17">
        <v>2</v>
      </c>
      <c r="D35" s="17">
        <v>4</v>
      </c>
      <c r="E35" s="17">
        <v>1</v>
      </c>
      <c r="F35" s="18">
        <v>7</v>
      </c>
      <c r="G35" s="17">
        <f t="shared" si="0"/>
        <v>105</v>
      </c>
      <c r="H35" s="17">
        <v>35</v>
      </c>
      <c r="I35" s="34">
        <f t="shared" si="1"/>
        <v>147</v>
      </c>
      <c r="J35" s="39"/>
      <c r="K35" s="40"/>
      <c r="L35" s="39"/>
      <c r="M35" s="40"/>
      <c r="N35" s="40"/>
      <c r="O35" s="40"/>
      <c r="P35" s="39"/>
      <c r="Q35" s="40"/>
      <c r="R35" s="40"/>
      <c r="S35" s="40"/>
      <c r="T35" s="40"/>
      <c r="U35" s="39"/>
      <c r="V35" s="40"/>
      <c r="W35" s="40"/>
      <c r="X35" s="40"/>
      <c r="Y35" s="39"/>
      <c r="Z35" s="40"/>
      <c r="AA35" s="39"/>
      <c r="AB35" s="40"/>
      <c r="AC35" s="40"/>
      <c r="AD35" s="40"/>
      <c r="AE35" s="41"/>
    </row>
    <row r="36" spans="1:31" x14ac:dyDescent="0.25">
      <c r="A36" s="10">
        <v>35</v>
      </c>
      <c r="B36" s="2" t="s">
        <v>417</v>
      </c>
      <c r="C36" s="17">
        <v>1</v>
      </c>
      <c r="D36" s="17">
        <v>4</v>
      </c>
      <c r="E36" s="17">
        <v>15</v>
      </c>
      <c r="F36" s="18">
        <v>8</v>
      </c>
      <c r="G36" s="17">
        <f t="shared" si="0"/>
        <v>120</v>
      </c>
      <c r="H36" s="17">
        <v>35</v>
      </c>
      <c r="I36" s="34">
        <f t="shared" si="1"/>
        <v>175</v>
      </c>
      <c r="J36" s="39"/>
      <c r="K36" s="39"/>
      <c r="L36" s="40"/>
      <c r="M36" s="40"/>
      <c r="N36" s="40"/>
      <c r="O36" s="40"/>
      <c r="P36" s="39"/>
      <c r="Q36" s="40"/>
      <c r="R36" s="40"/>
      <c r="S36" s="40"/>
      <c r="T36" s="39"/>
      <c r="U36" s="39"/>
      <c r="V36" s="40"/>
      <c r="W36" s="40"/>
      <c r="X36" s="40"/>
      <c r="Y36" s="39"/>
      <c r="Z36" s="40"/>
      <c r="AA36" s="39"/>
      <c r="AB36" s="40"/>
      <c r="AC36" s="40"/>
      <c r="AD36" s="40"/>
      <c r="AE36" s="41"/>
    </row>
    <row r="37" spans="1:31" x14ac:dyDescent="0.25">
      <c r="A37" s="10">
        <v>36</v>
      </c>
      <c r="B37" s="2" t="s">
        <v>418</v>
      </c>
      <c r="C37" s="17">
        <v>2</v>
      </c>
      <c r="D37" s="17">
        <v>11</v>
      </c>
      <c r="E37" s="17">
        <v>30</v>
      </c>
      <c r="F37" s="18">
        <v>7</v>
      </c>
      <c r="G37" s="17">
        <f t="shared" si="0"/>
        <v>105</v>
      </c>
      <c r="H37" s="17">
        <v>0</v>
      </c>
      <c r="I37" s="34">
        <f t="shared" si="1"/>
        <v>148</v>
      </c>
      <c r="J37" s="39"/>
      <c r="K37" s="39"/>
      <c r="L37" s="40"/>
      <c r="M37" s="40"/>
      <c r="N37" s="40"/>
      <c r="O37" s="40"/>
      <c r="P37" s="39"/>
      <c r="Q37" s="40"/>
      <c r="R37" s="40"/>
      <c r="S37" s="40"/>
      <c r="T37" s="39"/>
      <c r="U37" s="39"/>
      <c r="V37" s="40"/>
      <c r="W37" s="40"/>
      <c r="X37" s="40"/>
      <c r="Y37" s="39"/>
      <c r="Z37" s="40"/>
      <c r="AA37" s="39"/>
      <c r="AB37" s="40"/>
      <c r="AC37" s="40"/>
      <c r="AD37" s="40"/>
      <c r="AE37" s="42"/>
    </row>
    <row r="38" spans="1:31" x14ac:dyDescent="0.25">
      <c r="A38" s="10">
        <v>37</v>
      </c>
      <c r="B38" s="2" t="s">
        <v>308</v>
      </c>
      <c r="C38" s="17">
        <v>3</v>
      </c>
      <c r="D38" s="17">
        <v>11</v>
      </c>
      <c r="E38" s="17">
        <v>21</v>
      </c>
      <c r="F38" s="18">
        <v>11</v>
      </c>
      <c r="G38" s="17">
        <f t="shared" si="0"/>
        <v>165</v>
      </c>
      <c r="H38" s="17">
        <v>35</v>
      </c>
      <c r="I38" s="34">
        <f t="shared" si="1"/>
        <v>235</v>
      </c>
      <c r="J38" s="39"/>
      <c r="K38" s="40"/>
      <c r="L38" s="39"/>
      <c r="M38" s="40"/>
      <c r="N38" s="40"/>
      <c r="O38" s="40"/>
      <c r="P38" s="39"/>
      <c r="Q38" s="39"/>
      <c r="R38" s="39"/>
      <c r="S38" s="40"/>
      <c r="T38" s="40"/>
      <c r="U38" s="39"/>
      <c r="V38" s="40"/>
      <c r="W38" s="39"/>
      <c r="X38" s="40"/>
      <c r="Y38" s="39"/>
      <c r="Z38" s="40"/>
      <c r="AA38" s="40"/>
      <c r="AB38" s="39"/>
      <c r="AC38" s="39"/>
      <c r="AD38" s="40"/>
      <c r="AE38" s="41"/>
    </row>
    <row r="39" spans="1:31" x14ac:dyDescent="0.25">
      <c r="A39" s="10">
        <v>38</v>
      </c>
      <c r="B39" s="2" t="s">
        <v>415</v>
      </c>
      <c r="C39" s="17">
        <v>1</v>
      </c>
      <c r="D39" s="17">
        <v>0</v>
      </c>
      <c r="E39" s="17">
        <v>5</v>
      </c>
      <c r="F39" s="18">
        <v>4</v>
      </c>
      <c r="G39" s="17">
        <f t="shared" si="0"/>
        <v>60</v>
      </c>
      <c r="H39" s="17">
        <v>35</v>
      </c>
      <c r="I39" s="34">
        <f t="shared" si="1"/>
        <v>101</v>
      </c>
      <c r="J39" s="39"/>
      <c r="K39" s="39"/>
      <c r="L39" s="40"/>
      <c r="M39" s="40"/>
      <c r="N39" s="40"/>
      <c r="O39" s="40"/>
      <c r="P39" s="39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1"/>
    </row>
    <row r="40" spans="1:31" x14ac:dyDescent="0.25">
      <c r="A40" s="10">
        <v>39</v>
      </c>
      <c r="B40" s="2" t="s">
        <v>416</v>
      </c>
      <c r="C40" s="17">
        <v>8</v>
      </c>
      <c r="D40" s="17">
        <v>16</v>
      </c>
      <c r="E40" s="17">
        <v>13</v>
      </c>
      <c r="F40" s="18">
        <v>11</v>
      </c>
      <c r="G40" s="17">
        <f t="shared" si="0"/>
        <v>165</v>
      </c>
      <c r="H40" s="17">
        <v>35</v>
      </c>
      <c r="I40" s="34">
        <f t="shared" si="1"/>
        <v>237</v>
      </c>
      <c r="J40" s="39"/>
      <c r="K40" s="40"/>
      <c r="L40" s="39"/>
      <c r="M40" s="39"/>
      <c r="N40" s="40"/>
      <c r="O40" s="39"/>
      <c r="P40" s="39"/>
      <c r="Q40" s="40"/>
      <c r="R40" s="40"/>
      <c r="S40" s="40"/>
      <c r="T40" s="39"/>
      <c r="U40" s="39"/>
      <c r="V40" s="40"/>
      <c r="W40" s="39"/>
      <c r="X40" s="40"/>
      <c r="Y40" s="40"/>
      <c r="Z40" s="40"/>
      <c r="AA40" s="39"/>
      <c r="AB40" s="40"/>
      <c r="AC40" s="39"/>
      <c r="AD40" s="40"/>
      <c r="AE40" s="41"/>
    </row>
    <row r="41" spans="1:31" x14ac:dyDescent="0.25">
      <c r="A41" s="10">
        <v>40</v>
      </c>
      <c r="B41" s="2" t="s">
        <v>328</v>
      </c>
      <c r="C41" s="17">
        <v>3</v>
      </c>
      <c r="D41" s="17">
        <v>8</v>
      </c>
      <c r="E41" s="17">
        <v>5</v>
      </c>
      <c r="F41" s="18">
        <v>9</v>
      </c>
      <c r="G41" s="17">
        <f t="shared" si="0"/>
        <v>135</v>
      </c>
      <c r="H41" s="17">
        <v>35</v>
      </c>
      <c r="I41" s="34">
        <f t="shared" si="1"/>
        <v>186</v>
      </c>
      <c r="J41" s="39"/>
      <c r="K41" s="39"/>
      <c r="L41" s="39"/>
      <c r="M41" s="40"/>
      <c r="N41" s="40"/>
      <c r="O41" s="39"/>
      <c r="P41" s="39"/>
      <c r="Q41" s="40"/>
      <c r="R41" s="40"/>
      <c r="S41" s="40"/>
      <c r="T41" s="39"/>
      <c r="U41" s="40"/>
      <c r="V41" s="39"/>
      <c r="W41" s="40"/>
      <c r="X41" s="40"/>
      <c r="Y41" s="40"/>
      <c r="Z41" s="40"/>
      <c r="AA41" s="39"/>
      <c r="AB41" s="40"/>
      <c r="AC41" s="40"/>
      <c r="AD41" s="40"/>
      <c r="AE41" s="41"/>
    </row>
    <row r="42" spans="1:31" x14ac:dyDescent="0.25">
      <c r="A42" s="10">
        <v>41</v>
      </c>
      <c r="B42" s="2" t="s">
        <v>335</v>
      </c>
      <c r="C42" s="17">
        <v>1</v>
      </c>
      <c r="D42" s="17">
        <v>0</v>
      </c>
      <c r="E42" s="17">
        <v>2</v>
      </c>
      <c r="F42" s="18">
        <v>6</v>
      </c>
      <c r="G42" s="17">
        <f t="shared" si="0"/>
        <v>90</v>
      </c>
      <c r="H42" s="17">
        <v>35</v>
      </c>
      <c r="I42" s="34">
        <f t="shared" si="1"/>
        <v>128</v>
      </c>
      <c r="J42" s="39"/>
      <c r="K42" s="39"/>
      <c r="L42" s="39"/>
      <c r="M42" s="40"/>
      <c r="N42" s="40"/>
      <c r="O42" s="40"/>
      <c r="P42" s="39"/>
      <c r="Q42" s="40"/>
      <c r="R42" s="40"/>
      <c r="S42" s="40"/>
      <c r="T42" s="40"/>
      <c r="U42" s="40"/>
      <c r="V42" s="40"/>
      <c r="W42" s="40"/>
      <c r="X42" s="40"/>
      <c r="Y42" s="39"/>
      <c r="Z42" s="40"/>
      <c r="AA42" s="40"/>
      <c r="AB42" s="40"/>
      <c r="AC42" s="40"/>
      <c r="AD42" s="40"/>
      <c r="AE42" s="41"/>
    </row>
    <row r="43" spans="1:31" x14ac:dyDescent="0.25">
      <c r="A43" s="10">
        <v>42</v>
      </c>
      <c r="B43" s="2" t="s">
        <v>341</v>
      </c>
      <c r="C43" s="17">
        <v>1</v>
      </c>
      <c r="D43" s="17">
        <v>0</v>
      </c>
      <c r="E43" s="17">
        <v>1</v>
      </c>
      <c r="F43" s="18">
        <v>5</v>
      </c>
      <c r="G43" s="17">
        <f t="shared" si="0"/>
        <v>75</v>
      </c>
      <c r="H43" s="17">
        <v>35</v>
      </c>
      <c r="I43" s="34">
        <f t="shared" si="1"/>
        <v>112</v>
      </c>
      <c r="J43" s="39"/>
      <c r="K43" s="39"/>
      <c r="L43" s="40"/>
      <c r="M43" s="40"/>
      <c r="N43" s="40"/>
      <c r="O43" s="40"/>
      <c r="P43" s="39"/>
      <c r="Q43" s="40"/>
      <c r="R43" s="40"/>
      <c r="S43" s="40"/>
      <c r="T43" s="40"/>
      <c r="U43" s="40"/>
      <c r="V43" s="40"/>
      <c r="W43" s="40"/>
      <c r="X43" s="40"/>
      <c r="Y43" s="39"/>
      <c r="Z43" s="40"/>
      <c r="AA43" s="40"/>
      <c r="AB43" s="40"/>
      <c r="AC43" s="40"/>
      <c r="AD43" s="40"/>
      <c r="AE43" s="41"/>
    </row>
    <row r="44" spans="1:31" x14ac:dyDescent="0.25">
      <c r="A44" s="10">
        <v>43</v>
      </c>
      <c r="B44" s="2" t="s">
        <v>349</v>
      </c>
      <c r="C44" s="17">
        <v>2</v>
      </c>
      <c r="D44" s="17">
        <v>21</v>
      </c>
      <c r="E44" s="17">
        <v>30</v>
      </c>
      <c r="F44" s="18">
        <v>13</v>
      </c>
      <c r="G44" s="17">
        <f t="shared" si="0"/>
        <v>195</v>
      </c>
      <c r="H44" s="17">
        <v>35</v>
      </c>
      <c r="I44" s="34">
        <f t="shared" si="1"/>
        <v>283</v>
      </c>
      <c r="J44" s="39"/>
      <c r="K44" s="39"/>
      <c r="L44" s="39"/>
      <c r="M44" s="39"/>
      <c r="N44" s="40"/>
      <c r="O44" s="39"/>
      <c r="P44" s="39"/>
      <c r="Q44" s="39"/>
      <c r="R44" s="39"/>
      <c r="S44" s="40"/>
      <c r="T44" s="39"/>
      <c r="U44" s="40"/>
      <c r="V44" s="40"/>
      <c r="W44" s="40"/>
      <c r="X44" s="40"/>
      <c r="Y44" s="39"/>
      <c r="Z44" s="40"/>
      <c r="AA44" s="39"/>
      <c r="AB44" s="40"/>
      <c r="AC44" s="39"/>
      <c r="AD44" s="40"/>
      <c r="AE44" s="41"/>
    </row>
    <row r="45" spans="1:31" x14ac:dyDescent="0.25">
      <c r="A45" s="10">
        <v>44</v>
      </c>
      <c r="B45" s="2" t="s">
        <v>423</v>
      </c>
      <c r="C45" s="17">
        <v>30</v>
      </c>
      <c r="D45" s="17">
        <v>30</v>
      </c>
      <c r="E45" s="17">
        <v>30</v>
      </c>
      <c r="F45" s="22">
        <v>22</v>
      </c>
      <c r="G45" s="17">
        <f t="shared" si="0"/>
        <v>330</v>
      </c>
      <c r="H45" s="17">
        <v>35</v>
      </c>
      <c r="I45" s="34">
        <f t="shared" si="1"/>
        <v>455</v>
      </c>
      <c r="J45" s="43" t="s">
        <v>516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4"/>
    </row>
    <row r="46" spans="1:31" x14ac:dyDescent="0.25">
      <c r="A46" s="10">
        <v>45</v>
      </c>
      <c r="B46" s="2" t="s">
        <v>358</v>
      </c>
      <c r="C46" s="17">
        <v>0</v>
      </c>
      <c r="D46" s="17">
        <v>1</v>
      </c>
      <c r="E46" s="17">
        <v>1</v>
      </c>
      <c r="F46" s="18">
        <v>3</v>
      </c>
      <c r="G46" s="17">
        <f t="shared" si="0"/>
        <v>45</v>
      </c>
      <c r="H46" s="17">
        <v>0</v>
      </c>
      <c r="I46" s="34">
        <f t="shared" si="1"/>
        <v>47</v>
      </c>
      <c r="J46" s="39"/>
      <c r="K46" s="39"/>
      <c r="L46" s="40"/>
      <c r="M46" s="40"/>
      <c r="N46" s="40"/>
      <c r="O46" s="40"/>
      <c r="P46" s="40"/>
      <c r="Q46" s="40"/>
      <c r="R46" s="40"/>
      <c r="S46" s="40"/>
      <c r="T46" s="40"/>
      <c r="U46" s="39"/>
      <c r="V46" s="40"/>
      <c r="W46" s="40"/>
      <c r="X46" s="40"/>
      <c r="Y46" s="40"/>
      <c r="Z46" s="40"/>
      <c r="AA46" s="40"/>
      <c r="AB46" s="40"/>
      <c r="AC46" s="40"/>
      <c r="AD46" s="40"/>
      <c r="AE46" s="42"/>
    </row>
    <row r="47" spans="1:31" x14ac:dyDescent="0.25">
      <c r="A47" s="10">
        <v>46</v>
      </c>
      <c r="B47" s="2" t="s">
        <v>366</v>
      </c>
      <c r="C47" s="17">
        <v>0</v>
      </c>
      <c r="D47" s="17">
        <v>8</v>
      </c>
      <c r="E47" s="17">
        <v>6</v>
      </c>
      <c r="F47" s="18">
        <v>7</v>
      </c>
      <c r="G47" s="17">
        <f t="shared" si="0"/>
        <v>105</v>
      </c>
      <c r="H47" s="17">
        <v>35</v>
      </c>
      <c r="I47" s="34">
        <f t="shared" si="1"/>
        <v>154</v>
      </c>
      <c r="J47" s="40"/>
      <c r="K47" s="40"/>
      <c r="L47" s="40"/>
      <c r="M47" s="39"/>
      <c r="N47" s="40"/>
      <c r="O47" s="40"/>
      <c r="P47" s="39"/>
      <c r="Q47" s="40"/>
      <c r="R47" s="40"/>
      <c r="S47" s="40"/>
      <c r="T47" s="39"/>
      <c r="U47" s="39"/>
      <c r="V47" s="40"/>
      <c r="W47" s="40"/>
      <c r="X47" s="40"/>
      <c r="Y47" s="39"/>
      <c r="Z47" s="40"/>
      <c r="AA47" s="39"/>
      <c r="AB47" s="40"/>
      <c r="AC47" s="40"/>
      <c r="AD47" s="40"/>
      <c r="AE47" s="41"/>
    </row>
    <row r="48" spans="1:31" x14ac:dyDescent="0.25">
      <c r="A48" s="10">
        <v>47</v>
      </c>
      <c r="B48" s="2" t="s">
        <v>370</v>
      </c>
      <c r="C48" s="17">
        <v>30</v>
      </c>
      <c r="D48" s="17">
        <v>30</v>
      </c>
      <c r="E48" s="17">
        <v>30</v>
      </c>
      <c r="F48" s="18">
        <v>14</v>
      </c>
      <c r="G48" s="17">
        <f t="shared" si="0"/>
        <v>210</v>
      </c>
      <c r="H48" s="17">
        <v>35</v>
      </c>
      <c r="I48" s="34">
        <f t="shared" si="1"/>
        <v>335</v>
      </c>
      <c r="J48" s="39"/>
      <c r="K48" s="40"/>
      <c r="L48" s="40"/>
      <c r="M48" s="39"/>
      <c r="N48" s="40"/>
      <c r="O48" s="40"/>
      <c r="P48" s="40"/>
      <c r="Q48" s="39"/>
      <c r="R48" s="39"/>
      <c r="S48" s="39"/>
      <c r="T48" s="39"/>
      <c r="U48" s="39"/>
      <c r="V48" s="40"/>
      <c r="W48" s="40"/>
      <c r="X48" s="39"/>
      <c r="Y48" s="39"/>
      <c r="Z48" s="40"/>
      <c r="AA48" s="39"/>
      <c r="AB48" s="39"/>
      <c r="AC48" s="39"/>
      <c r="AD48" s="39"/>
      <c r="AE48" s="41"/>
    </row>
    <row r="49" spans="1:31" x14ac:dyDescent="0.25">
      <c r="A49" s="10">
        <v>48</v>
      </c>
      <c r="B49" s="2" t="s">
        <v>377</v>
      </c>
      <c r="C49" s="17">
        <v>2</v>
      </c>
      <c r="D49" s="17">
        <v>0</v>
      </c>
      <c r="E49" s="17">
        <v>30</v>
      </c>
      <c r="F49" s="18">
        <v>4</v>
      </c>
      <c r="G49" s="17">
        <f t="shared" si="0"/>
        <v>60</v>
      </c>
      <c r="H49" s="17">
        <v>0</v>
      </c>
      <c r="I49" s="34">
        <f t="shared" si="1"/>
        <v>92</v>
      </c>
      <c r="J49" s="39"/>
      <c r="K49" s="40"/>
      <c r="L49" s="40"/>
      <c r="M49" s="40"/>
      <c r="N49" s="40"/>
      <c r="O49" s="40"/>
      <c r="P49" s="40"/>
      <c r="Q49" s="40"/>
      <c r="R49" s="40"/>
      <c r="S49" s="40"/>
      <c r="T49" s="39"/>
      <c r="U49" s="39"/>
      <c r="V49" s="40"/>
      <c r="W49" s="40"/>
      <c r="X49" s="40"/>
      <c r="Y49" s="39"/>
      <c r="Z49" s="40"/>
      <c r="AA49" s="40"/>
      <c r="AB49" s="40"/>
      <c r="AC49" s="40"/>
      <c r="AD49" s="40"/>
      <c r="AE49" s="42"/>
    </row>
    <row r="50" spans="1:31" x14ac:dyDescent="0.25">
      <c r="A50" s="10">
        <v>49</v>
      </c>
      <c r="B50" s="2" t="s">
        <v>437</v>
      </c>
      <c r="C50" s="17">
        <v>1</v>
      </c>
      <c r="D50" s="17">
        <v>2</v>
      </c>
      <c r="E50" s="17">
        <v>26</v>
      </c>
      <c r="F50" s="18">
        <v>8</v>
      </c>
      <c r="G50" s="17">
        <f t="shared" si="0"/>
        <v>120</v>
      </c>
      <c r="H50" s="17">
        <v>35</v>
      </c>
      <c r="I50" s="34">
        <f t="shared" si="1"/>
        <v>184</v>
      </c>
      <c r="J50" s="39"/>
      <c r="K50" s="39"/>
      <c r="L50" s="40"/>
      <c r="M50" s="40"/>
      <c r="N50" s="40"/>
      <c r="O50" s="40"/>
      <c r="P50" s="39"/>
      <c r="Q50" s="40"/>
      <c r="R50" s="40"/>
      <c r="S50" s="40"/>
      <c r="T50" s="39"/>
      <c r="U50" s="39"/>
      <c r="V50" s="40"/>
      <c r="W50" s="40"/>
      <c r="X50" s="40"/>
      <c r="Y50" s="39"/>
      <c r="Z50" s="40"/>
      <c r="AA50" s="40"/>
      <c r="AB50" s="40"/>
      <c r="AC50" s="40"/>
      <c r="AD50" s="40"/>
      <c r="AE50" s="41"/>
    </row>
    <row r="51" spans="1:31" x14ac:dyDescent="0.25">
      <c r="A51" s="10">
        <v>50</v>
      </c>
      <c r="B51" s="3" t="s">
        <v>398</v>
      </c>
      <c r="C51" s="17">
        <v>30</v>
      </c>
      <c r="D51" s="17">
        <v>30</v>
      </c>
      <c r="E51" s="17">
        <v>30</v>
      </c>
      <c r="F51" s="22">
        <v>22</v>
      </c>
      <c r="G51" s="17">
        <f t="shared" si="0"/>
        <v>330</v>
      </c>
      <c r="H51" s="17">
        <v>35</v>
      </c>
      <c r="I51" s="34">
        <f t="shared" si="1"/>
        <v>455</v>
      </c>
      <c r="J51" s="43" t="s">
        <v>516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4"/>
    </row>
    <row r="52" spans="1:31" x14ac:dyDescent="0.25">
      <c r="A52" s="10">
        <v>51</v>
      </c>
      <c r="B52" s="3" t="s">
        <v>399</v>
      </c>
      <c r="C52" s="17">
        <v>30</v>
      </c>
      <c r="D52" s="17">
        <v>30</v>
      </c>
      <c r="E52" s="17">
        <v>30</v>
      </c>
      <c r="F52" s="22">
        <v>22</v>
      </c>
      <c r="G52" s="17">
        <f t="shared" si="0"/>
        <v>330</v>
      </c>
      <c r="H52" s="17">
        <v>35</v>
      </c>
      <c r="I52" s="34">
        <f t="shared" si="1"/>
        <v>455</v>
      </c>
      <c r="J52" s="43" t="s">
        <v>516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4"/>
    </row>
    <row r="53" spans="1:31" ht="16.5" thickBot="1" x14ac:dyDescent="0.3">
      <c r="A53" s="11">
        <v>52</v>
      </c>
      <c r="B53" s="9" t="s">
        <v>406</v>
      </c>
      <c r="C53" s="19">
        <v>4</v>
      </c>
      <c r="D53" s="19">
        <v>30</v>
      </c>
      <c r="E53" s="19">
        <v>6</v>
      </c>
      <c r="F53" s="36">
        <v>8</v>
      </c>
      <c r="G53" s="19">
        <f t="shared" si="0"/>
        <v>120</v>
      </c>
      <c r="H53" s="19">
        <v>35</v>
      </c>
      <c r="I53" s="37">
        <f t="shared" si="1"/>
        <v>195</v>
      </c>
      <c r="J53" s="45"/>
      <c r="K53" s="45"/>
      <c r="L53" s="46"/>
      <c r="M53" s="46"/>
      <c r="N53" s="46"/>
      <c r="O53" s="46"/>
      <c r="P53" s="45"/>
      <c r="Q53" s="46"/>
      <c r="R53" s="45"/>
      <c r="S53" s="46"/>
      <c r="T53" s="45"/>
      <c r="U53" s="45"/>
      <c r="V53" s="46"/>
      <c r="W53" s="46"/>
      <c r="X53" s="46"/>
      <c r="Y53" s="45"/>
      <c r="Z53" s="46"/>
      <c r="AA53" s="46"/>
      <c r="AB53" s="46"/>
      <c r="AC53" s="46"/>
      <c r="AD53" s="46"/>
      <c r="AE53" s="47"/>
    </row>
    <row r="54" spans="1:31" ht="16.5" thickTop="1" x14ac:dyDescent="0.25"/>
  </sheetData>
  <mergeCells count="7">
    <mergeCell ref="J52:AE52"/>
    <mergeCell ref="J16:AE16"/>
    <mergeCell ref="J18:AE18"/>
    <mergeCell ref="J33:AE33"/>
    <mergeCell ref="J34:AE34"/>
    <mergeCell ref="J45:AE45"/>
    <mergeCell ref="J51:AE5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Master Score Sheet</vt:lpstr>
      <vt:lpstr>Question Cross Sheet</vt:lpstr>
      <vt:lpstr>'Master Score Sheet'!Print_Area</vt:lpstr>
      <vt:lpstr>'Master Score Sheet'!Print_Titles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schneider</cp:lastModifiedBy>
  <cp:lastPrinted>2017-08-13T02:31:41Z</cp:lastPrinted>
  <dcterms:created xsi:type="dcterms:W3CDTF">2017-07-25T20:13:31Z</dcterms:created>
  <dcterms:modified xsi:type="dcterms:W3CDTF">2017-08-13T04:48:37Z</dcterms:modified>
</cp:coreProperties>
</file>